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Boov\OneDrive\Desktop\GymCrate_Admin\Website Development\"/>
    </mc:Choice>
  </mc:AlternateContent>
  <xr:revisionPtr revIDLastSave="0" documentId="13_ncr:1_{CD499752-A8CE-4F46-BB22-04264AA44083}" xr6:coauthVersionLast="47" xr6:coauthVersionMax="47" xr10:uidLastSave="{00000000-0000-0000-0000-000000000000}"/>
  <bookViews>
    <workbookView xWindow="-120" yWindow="-120" windowWidth="51840" windowHeight="21120" xr2:uid="{CB86D3DA-8560-45D2-A127-2FAA7CC437BC}"/>
  </bookViews>
  <sheets>
    <sheet name="How to use this tracker" sheetId="6" r:id="rId1"/>
    <sheet name="Useful information" sheetId="10" r:id="rId2"/>
    <sheet name="EXAMPLE Meal Plan" sheetId="9" r:id="rId3"/>
    <sheet name="EXAMPLE Fitness Tracker" sheetId="7" r:id="rId4"/>
    <sheet name="Meal Plan" sheetId="2" r:id="rId5"/>
    <sheet name="Fitness Tracker" sheetId="1" r:id="rId6"/>
    <sheet name="Training Plan" sheetId="4" r:id="rId7"/>
    <sheet name="Exercise List" sheetId="3" r:id="rId8"/>
    <sheet name="Data" sheetId="5"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4" i="1" l="1"/>
  <c r="E513" i="1"/>
  <c r="E501" i="1"/>
  <c r="E502" i="1" s="1"/>
  <c r="E489" i="1"/>
  <c r="E490" i="1" s="1"/>
  <c r="E477" i="1"/>
  <c r="E478" i="1" s="1"/>
  <c r="E465" i="1"/>
  <c r="E466" i="1" s="1"/>
  <c r="E453" i="1"/>
  <c r="E454" i="1" s="1"/>
  <c r="E442" i="1"/>
  <c r="E441" i="1"/>
  <c r="E430" i="1"/>
  <c r="E429" i="1"/>
  <c r="E417" i="1"/>
  <c r="E418" i="1" s="1"/>
  <c r="E405" i="1"/>
  <c r="E406" i="1" s="1"/>
  <c r="E393" i="1"/>
  <c r="E394" i="1" s="1"/>
  <c r="E381" i="1"/>
  <c r="E382" i="1" s="1"/>
  <c r="E370" i="1"/>
  <c r="E369" i="1"/>
  <c r="E358" i="1"/>
  <c r="E357" i="1"/>
  <c r="E345" i="1"/>
  <c r="E346" i="1" s="1"/>
  <c r="E333" i="1"/>
  <c r="E334" i="1" s="1"/>
  <c r="E321" i="1"/>
  <c r="E322" i="1" s="1"/>
  <c r="E309" i="1"/>
  <c r="E310" i="1" s="1"/>
  <c r="E298" i="1"/>
  <c r="E297" i="1"/>
  <c r="E286" i="1"/>
  <c r="E285" i="1"/>
  <c r="E273" i="1"/>
  <c r="E274" i="1" s="1"/>
  <c r="E261" i="1"/>
  <c r="E262" i="1" s="1"/>
  <c r="E249" i="1"/>
  <c r="E250" i="1" s="1"/>
  <c r="E237" i="1"/>
  <c r="E238" i="1" s="1"/>
  <c r="E226" i="1"/>
  <c r="E225" i="1"/>
  <c r="E214" i="1"/>
  <c r="E213" i="1"/>
  <c r="E201" i="1"/>
  <c r="E202" i="1" s="1"/>
  <c r="E189" i="1"/>
  <c r="E190" i="1" s="1"/>
  <c r="E177" i="1"/>
  <c r="E178" i="1" s="1"/>
  <c r="E165" i="1"/>
  <c r="E166" i="1" s="1"/>
  <c r="E154" i="1"/>
  <c r="E153" i="1"/>
  <c r="E142" i="1"/>
  <c r="E141" i="1"/>
  <c r="E129" i="1"/>
  <c r="E130" i="1" s="1"/>
  <c r="E117" i="1"/>
  <c r="E118" i="1" s="1"/>
  <c r="E105" i="1"/>
  <c r="E106" i="1" s="1"/>
  <c r="E93" i="1"/>
  <c r="E94" i="1" s="1"/>
  <c r="E82" i="1"/>
  <c r="E81" i="1"/>
  <c r="E70" i="1"/>
  <c r="E69" i="1"/>
  <c r="E57" i="1"/>
  <c r="E58" i="1" s="1"/>
  <c r="E45" i="1"/>
  <c r="E46" i="1" s="1"/>
  <c r="E33" i="1"/>
  <c r="E34" i="1" s="1"/>
  <c r="E21" i="1"/>
  <c r="E34" i="7"/>
  <c r="N22" i="7"/>
  <c r="G99" i="9"/>
  <c r="F99" i="9"/>
  <c r="E99" i="9"/>
  <c r="G98" i="9"/>
  <c r="F98" i="9"/>
  <c r="E98" i="9"/>
  <c r="G97" i="9"/>
  <c r="F97" i="9"/>
  <c r="E97" i="9"/>
  <c r="G96" i="9"/>
  <c r="F96" i="9"/>
  <c r="E96" i="9"/>
  <c r="G95" i="9"/>
  <c r="F95" i="9"/>
  <c r="E95" i="9"/>
  <c r="G91" i="9"/>
  <c r="F91" i="9"/>
  <c r="E91" i="9"/>
  <c r="G90" i="9"/>
  <c r="F90" i="9"/>
  <c r="E90" i="9"/>
  <c r="G89" i="9"/>
  <c r="F89" i="9"/>
  <c r="E89" i="9"/>
  <c r="G86" i="9"/>
  <c r="F86" i="9"/>
  <c r="E86" i="9"/>
  <c r="G85" i="9"/>
  <c r="F85" i="9"/>
  <c r="E85" i="9"/>
  <c r="G84" i="9"/>
  <c r="F84" i="9"/>
  <c r="E84" i="9"/>
  <c r="G83" i="9"/>
  <c r="F83" i="9"/>
  <c r="E83" i="9"/>
  <c r="G79" i="9"/>
  <c r="F79" i="9"/>
  <c r="E79" i="9"/>
  <c r="G78" i="9"/>
  <c r="F78" i="9"/>
  <c r="E78" i="9"/>
  <c r="G77" i="9"/>
  <c r="F77" i="9"/>
  <c r="E77" i="9"/>
  <c r="G74" i="9"/>
  <c r="F74" i="9"/>
  <c r="E74" i="9"/>
  <c r="G73" i="9"/>
  <c r="F73" i="9"/>
  <c r="E73" i="9"/>
  <c r="G72" i="9"/>
  <c r="F72" i="9"/>
  <c r="E72" i="9"/>
  <c r="G71" i="9"/>
  <c r="F71" i="9"/>
  <c r="E71" i="9"/>
  <c r="G67" i="9"/>
  <c r="F67" i="9"/>
  <c r="E67" i="9"/>
  <c r="G66" i="9"/>
  <c r="F66" i="9"/>
  <c r="E66" i="9"/>
  <c r="G65" i="9"/>
  <c r="F65" i="9"/>
  <c r="E65" i="9"/>
  <c r="G95" i="2"/>
  <c r="F95" i="2"/>
  <c r="E95" i="2"/>
  <c r="H95" i="2" s="1"/>
  <c r="H94" i="2"/>
  <c r="G94" i="2"/>
  <c r="F94" i="2"/>
  <c r="E94" i="2"/>
  <c r="G93" i="2"/>
  <c r="F93" i="2"/>
  <c r="E93" i="2"/>
  <c r="G92" i="2"/>
  <c r="F92" i="2"/>
  <c r="E92" i="2"/>
  <c r="G91" i="2"/>
  <c r="F91" i="2"/>
  <c r="E91" i="2"/>
  <c r="H91" i="2" s="1"/>
  <c r="G87" i="2"/>
  <c r="F87" i="2"/>
  <c r="E87" i="2"/>
  <c r="H87" i="2" s="1"/>
  <c r="G86" i="2"/>
  <c r="H86" i="2" s="1"/>
  <c r="F86" i="2"/>
  <c r="E86" i="2"/>
  <c r="G85" i="2"/>
  <c r="F85" i="2"/>
  <c r="E85" i="2"/>
  <c r="H85" i="2" s="1"/>
  <c r="G82" i="2"/>
  <c r="F82" i="2"/>
  <c r="E82" i="2"/>
  <c r="H82" i="2" s="1"/>
  <c r="G81" i="2"/>
  <c r="F81" i="2"/>
  <c r="H81" i="2" s="1"/>
  <c r="E81" i="2"/>
  <c r="G80" i="2"/>
  <c r="H80" i="2" s="1"/>
  <c r="F80" i="2"/>
  <c r="E80" i="2"/>
  <c r="G79" i="2"/>
  <c r="F79" i="2"/>
  <c r="E79" i="2"/>
  <c r="H79" i="2" s="1"/>
  <c r="G75" i="2"/>
  <c r="F75" i="2"/>
  <c r="E75" i="2"/>
  <c r="H75" i="2" s="1"/>
  <c r="G74" i="2"/>
  <c r="H74" i="2" s="1"/>
  <c r="F74" i="2"/>
  <c r="E74" i="2"/>
  <c r="G73" i="2"/>
  <c r="F73" i="2"/>
  <c r="E73" i="2"/>
  <c r="H73" i="2" s="1"/>
  <c r="G70" i="2"/>
  <c r="F70" i="2"/>
  <c r="E70" i="2"/>
  <c r="H70" i="2" s="1"/>
  <c r="G69" i="2"/>
  <c r="F69" i="2"/>
  <c r="H69" i="2" s="1"/>
  <c r="E69" i="2"/>
  <c r="G68" i="2"/>
  <c r="F68" i="2"/>
  <c r="E68" i="2"/>
  <c r="H68" i="2" s="1"/>
  <c r="G67" i="2"/>
  <c r="F67" i="2"/>
  <c r="E67" i="2"/>
  <c r="H67" i="2" s="1"/>
  <c r="G62" i="2"/>
  <c r="F62" i="2"/>
  <c r="E62" i="2"/>
  <c r="H62" i="2" s="1"/>
  <c r="G61" i="2"/>
  <c r="G99" i="2" s="1"/>
  <c r="F61" i="2"/>
  <c r="F99" i="2" s="1"/>
  <c r="E61" i="2"/>
  <c r="E99" i="2" s="1"/>
  <c r="R71" i="9"/>
  <c r="R70" i="9"/>
  <c r="R69" i="9"/>
  <c r="R60" i="9"/>
  <c r="R59" i="9"/>
  <c r="R58" i="9"/>
  <c r="R57" i="9"/>
  <c r="R56" i="9"/>
  <c r="R55" i="9"/>
  <c r="R54" i="9"/>
  <c r="R53" i="9"/>
  <c r="G52" i="9"/>
  <c r="F52" i="9"/>
  <c r="E52" i="9"/>
  <c r="G51" i="9"/>
  <c r="F51" i="9"/>
  <c r="E51" i="9"/>
  <c r="G50" i="9"/>
  <c r="F50" i="9"/>
  <c r="E50" i="9"/>
  <c r="G49" i="9"/>
  <c r="F49" i="9"/>
  <c r="E49" i="9"/>
  <c r="G48" i="9"/>
  <c r="F48" i="9"/>
  <c r="E48" i="9"/>
  <c r="R45" i="9"/>
  <c r="R44" i="9"/>
  <c r="G44" i="9"/>
  <c r="F44" i="9"/>
  <c r="E44" i="9"/>
  <c r="R43" i="9"/>
  <c r="G43" i="9"/>
  <c r="F43" i="9"/>
  <c r="E43" i="9"/>
  <c r="R42" i="9"/>
  <c r="G42" i="9"/>
  <c r="F42" i="9"/>
  <c r="E42" i="9"/>
  <c r="R41" i="9"/>
  <c r="R40" i="9"/>
  <c r="R39" i="9"/>
  <c r="G39" i="9"/>
  <c r="F39" i="9"/>
  <c r="E39" i="9"/>
  <c r="R38" i="9"/>
  <c r="G38" i="9"/>
  <c r="F38" i="9"/>
  <c r="E38" i="9"/>
  <c r="G37" i="9"/>
  <c r="F37" i="9"/>
  <c r="E37" i="9"/>
  <c r="G36" i="9"/>
  <c r="F36" i="9"/>
  <c r="E36" i="9"/>
  <c r="G32" i="9"/>
  <c r="F32" i="9"/>
  <c r="E32" i="9"/>
  <c r="G31" i="9"/>
  <c r="F31" i="9"/>
  <c r="E31" i="9"/>
  <c r="G30" i="9"/>
  <c r="F30" i="9"/>
  <c r="E30" i="9"/>
  <c r="R29" i="9"/>
  <c r="R28" i="9"/>
  <c r="R27" i="9"/>
  <c r="G27" i="9"/>
  <c r="F27" i="9"/>
  <c r="E27" i="9"/>
  <c r="R26" i="9"/>
  <c r="G26" i="9"/>
  <c r="F26" i="9"/>
  <c r="E26" i="9"/>
  <c r="R25" i="9"/>
  <c r="G25" i="9"/>
  <c r="F25" i="9"/>
  <c r="E25" i="9"/>
  <c r="H25" i="9" s="1"/>
  <c r="R24" i="9"/>
  <c r="G24" i="9"/>
  <c r="F24" i="9"/>
  <c r="E24" i="9"/>
  <c r="R23" i="9"/>
  <c r="R22" i="9"/>
  <c r="R21" i="9"/>
  <c r="R20" i="9"/>
  <c r="G20" i="9"/>
  <c r="F20" i="9"/>
  <c r="E20" i="9"/>
  <c r="R19" i="9"/>
  <c r="G19" i="9"/>
  <c r="F19" i="9"/>
  <c r="E19" i="9"/>
  <c r="R18" i="9"/>
  <c r="G18" i="9"/>
  <c r="F18" i="9"/>
  <c r="E18" i="9"/>
  <c r="V22" i="7"/>
  <c r="U22" i="7"/>
  <c r="T22" i="7"/>
  <c r="R22" i="7"/>
  <c r="Q22" i="7"/>
  <c r="P22" i="7"/>
  <c r="O22" i="7"/>
  <c r="G22" i="7"/>
  <c r="E22" i="7"/>
  <c r="E35" i="7" s="1"/>
  <c r="H92" i="2" l="1"/>
  <c r="H93" i="2"/>
  <c r="H71" i="9"/>
  <c r="H97" i="9"/>
  <c r="H77" i="9"/>
  <c r="H84" i="9"/>
  <c r="H90" i="9"/>
  <c r="H73" i="9"/>
  <c r="H86" i="9"/>
  <c r="H99" i="9"/>
  <c r="H66" i="9"/>
  <c r="H79" i="9"/>
  <c r="H95" i="9"/>
  <c r="H67" i="9"/>
  <c r="H74" i="9"/>
  <c r="H83" i="9"/>
  <c r="H89" i="9"/>
  <c r="H96" i="9"/>
  <c r="H51" i="9"/>
  <c r="H65" i="9"/>
  <c r="H72" i="9"/>
  <c r="H78" i="9"/>
  <c r="H85" i="9"/>
  <c r="H91" i="9"/>
  <c r="H98" i="9"/>
  <c r="F103" i="9"/>
  <c r="G103" i="9"/>
  <c r="E103" i="9"/>
  <c r="H49" i="9"/>
  <c r="H61" i="2"/>
  <c r="H99" i="2" s="1"/>
  <c r="H36" i="9"/>
  <c r="H26" i="9"/>
  <c r="H30" i="9"/>
  <c r="H42" i="9"/>
  <c r="H48" i="9"/>
  <c r="H31" i="9"/>
  <c r="H43" i="9"/>
  <c r="H20" i="9"/>
  <c r="H39" i="9"/>
  <c r="H44" i="9"/>
  <c r="H50" i="9"/>
  <c r="E56" i="9"/>
  <c r="H37" i="9"/>
  <c r="F56" i="9"/>
  <c r="G56" i="9"/>
  <c r="H24" i="9"/>
  <c r="H38" i="9"/>
  <c r="H19" i="9"/>
  <c r="H27" i="9"/>
  <c r="H52" i="9"/>
  <c r="H32" i="9"/>
  <c r="H18" i="9"/>
  <c r="E23" i="2"/>
  <c r="E22" i="2"/>
  <c r="E21" i="2"/>
  <c r="T106" i="4"/>
  <c r="T104" i="4"/>
  <c r="R87" i="4"/>
  <c r="R85" i="4"/>
  <c r="R83" i="4"/>
  <c r="R81" i="4"/>
  <c r="R79" i="4"/>
  <c r="R77" i="4"/>
  <c r="R75" i="4"/>
  <c r="R73" i="4"/>
  <c r="E40" i="2"/>
  <c r="F40" i="2"/>
  <c r="G40" i="2"/>
  <c r="E48" i="2"/>
  <c r="F48" i="2"/>
  <c r="G48" i="2"/>
  <c r="R67" i="2"/>
  <c r="R66" i="2"/>
  <c r="R65" i="2"/>
  <c r="E39" i="2"/>
  <c r="F39" i="2"/>
  <c r="G39" i="2"/>
  <c r="G38" i="2"/>
  <c r="F38" i="2"/>
  <c r="E38" i="2"/>
  <c r="E45" i="2"/>
  <c r="F45" i="2"/>
  <c r="G45" i="2"/>
  <c r="E46" i="2"/>
  <c r="F46" i="2"/>
  <c r="G46" i="2"/>
  <c r="E47" i="2"/>
  <c r="F47" i="2"/>
  <c r="G47" i="2"/>
  <c r="G44" i="2"/>
  <c r="F44" i="2"/>
  <c r="E44" i="2"/>
  <c r="E33" i="2"/>
  <c r="F33" i="2"/>
  <c r="G33" i="2"/>
  <c r="E34" i="2"/>
  <c r="F34" i="2"/>
  <c r="G34" i="2"/>
  <c r="E35" i="2"/>
  <c r="F35" i="2"/>
  <c r="G35" i="2"/>
  <c r="G32" i="2"/>
  <c r="F32" i="2"/>
  <c r="E32" i="2"/>
  <c r="E27" i="2"/>
  <c r="F27" i="2"/>
  <c r="G27" i="2"/>
  <c r="E28" i="2"/>
  <c r="F28" i="2"/>
  <c r="G28" i="2"/>
  <c r="G26" i="2"/>
  <c r="F26" i="2"/>
  <c r="E26" i="2"/>
  <c r="G23" i="2"/>
  <c r="G21" i="2"/>
  <c r="G22" i="2"/>
  <c r="F23" i="2"/>
  <c r="F21" i="2"/>
  <c r="F22" i="2"/>
  <c r="E20" i="2"/>
  <c r="G20" i="2"/>
  <c r="F20" i="2"/>
  <c r="G15" i="2"/>
  <c r="G16" i="2"/>
  <c r="F15" i="2"/>
  <c r="F16" i="2"/>
  <c r="E15" i="2"/>
  <c r="E16" i="2"/>
  <c r="G14" i="2"/>
  <c r="F14" i="2"/>
  <c r="E14" i="2"/>
  <c r="R56" i="2"/>
  <c r="R41" i="2"/>
  <c r="R25" i="2"/>
  <c r="R50" i="2"/>
  <c r="R51" i="2"/>
  <c r="R52" i="2"/>
  <c r="R53" i="2"/>
  <c r="R54" i="2"/>
  <c r="R55" i="2"/>
  <c r="R49" i="2"/>
  <c r="R35" i="2"/>
  <c r="R36" i="2"/>
  <c r="R37" i="2"/>
  <c r="R38" i="2"/>
  <c r="R39" i="2"/>
  <c r="R40" i="2"/>
  <c r="R34" i="2"/>
  <c r="R15" i="2"/>
  <c r="R16" i="2"/>
  <c r="R17" i="2"/>
  <c r="R18" i="2"/>
  <c r="R19" i="2"/>
  <c r="R20" i="2"/>
  <c r="R21" i="2"/>
  <c r="R22" i="2"/>
  <c r="R23" i="2"/>
  <c r="R24" i="2"/>
  <c r="R14" i="2"/>
  <c r="H103" i="9" l="1"/>
  <c r="H56" i="9"/>
  <c r="H40" i="2"/>
  <c r="H48" i="2"/>
  <c r="H39" i="2"/>
  <c r="H38" i="2"/>
  <c r="H26" i="2"/>
  <c r="H33" i="2"/>
  <c r="H35" i="2"/>
  <c r="H27" i="2"/>
  <c r="H45" i="2"/>
  <c r="H34" i="2"/>
  <c r="H47" i="2"/>
  <c r="H46" i="2"/>
  <c r="H28" i="2"/>
  <c r="H32" i="2"/>
  <c r="H44" i="2"/>
  <c r="H22" i="2"/>
  <c r="H21" i="2"/>
  <c r="H23" i="2"/>
  <c r="H20" i="2"/>
  <c r="H15" i="2"/>
  <c r="H16" i="2"/>
  <c r="E52" i="2"/>
  <c r="F52" i="2"/>
  <c r="G52" i="2"/>
  <c r="H14" i="2"/>
  <c r="H52" i="2" l="1"/>
  <c r="G60" i="9"/>
  <c r="F107" i="9"/>
  <c r="G107" i="9"/>
  <c r="E60" i="9"/>
  <c r="E107" i="9"/>
  <c r="H107" i="9" s="1"/>
  <c r="F60" i="9"/>
  <c r="H60" i="9" s="1"/>
  <c r="G56" i="2" l="1"/>
  <c r="F103" i="2"/>
  <c r="G103" i="2"/>
  <c r="E103" i="2"/>
  <c r="H103" i="2" s="1"/>
  <c r="E56" i="2"/>
  <c r="F56" i="2"/>
  <c r="H56" i="2" l="1"/>
</calcChain>
</file>

<file path=xl/sharedStrings.xml><?xml version="1.0" encoding="utf-8"?>
<sst xmlns="http://schemas.openxmlformats.org/spreadsheetml/2006/main" count="2318" uniqueCount="390">
  <si>
    <t>BPM</t>
  </si>
  <si>
    <t>Sleep</t>
  </si>
  <si>
    <t>Did I skip any training days?</t>
  </si>
  <si>
    <t>I'm trying to losing bodyfat</t>
  </si>
  <si>
    <t>I'm trying to put on muscle</t>
  </si>
  <si>
    <t>Body</t>
  </si>
  <si>
    <t>Training</t>
  </si>
  <si>
    <t>Nutrition</t>
  </si>
  <si>
    <t xml:space="preserve">Did I train intensely enough? </t>
  </si>
  <si>
    <t xml:space="preserve">Did I lift the same or more weight than last week? </t>
  </si>
  <si>
    <t>Have I lost weight?</t>
  </si>
  <si>
    <t>Did I lose 1-2% of my bodyweight this week?</t>
  </si>
  <si>
    <t>Did I eat additional calories that I shouldn't have?</t>
  </si>
  <si>
    <t>Am I having difficulty consuming my food? 
(Do I need to change aspects of my meal plan?)</t>
  </si>
  <si>
    <t>Have I gained weight?</t>
  </si>
  <si>
    <t>Did I gain 1-2% of my bodyweight this week?</t>
  </si>
  <si>
    <t>Protein</t>
  </si>
  <si>
    <t>Things to ask yourself</t>
  </si>
  <si>
    <t>Can I replace high carb options with potatos or vegetables?</t>
  </si>
  <si>
    <t>Did I ensure mind-muscle connection when doing each exercise?</t>
  </si>
  <si>
    <t>Did I perform my feeder sets or warm up to prevent risk of injury?</t>
  </si>
  <si>
    <t>Is my sleep averaging 7-7:30 hours every day?</t>
  </si>
  <si>
    <t>Did I perform slow reps to ensure maximum time under tension?</t>
  </si>
  <si>
    <t>Should I add 1-2 more sets into my program?</t>
  </si>
  <si>
    <t>-</t>
  </si>
  <si>
    <t>Day</t>
  </si>
  <si>
    <t>.</t>
  </si>
  <si>
    <t>Did I have pre-workout before training?</t>
  </si>
  <si>
    <t>Monday</t>
  </si>
  <si>
    <t>Tuesday</t>
  </si>
  <si>
    <t>Wednesday</t>
  </si>
  <si>
    <t>Thursday</t>
  </si>
  <si>
    <t>Friday</t>
  </si>
  <si>
    <t>Saturday</t>
  </si>
  <si>
    <t>Sunday</t>
  </si>
  <si>
    <t>How to use this spreadsheet</t>
  </si>
  <si>
    <t xml:space="preserve">1. Choose a starting training day </t>
  </si>
  <si>
    <t>It's important to start training as soon as possible. Training is how you will make progress towards your desired physique.</t>
  </si>
  <si>
    <t>5. Make progress!</t>
  </si>
  <si>
    <t>Do I need to add 25 grams of carbs this week?</t>
  </si>
  <si>
    <t>Do I need to remove 25 grams of carbs this week?</t>
  </si>
  <si>
    <t>Did I train even when I felt demotivated?</t>
  </si>
  <si>
    <t>Did I have too much caffeine after 2pm?</t>
  </si>
  <si>
    <t>Did I do 10,000 steps or more every day?</t>
  </si>
  <si>
    <t>Did I do cardio every day?</t>
  </si>
  <si>
    <t>Did I assign enough cardio to help lose weight?
(Should I increase my cardio requirement by 15 minutes?)</t>
  </si>
  <si>
    <t>Did I perform cardio at 140bpm or more every day?</t>
  </si>
  <si>
    <t>Did I assign enough cardio to help minimise fat gain?
(Should I increase my cardio requirement by 15 minutes?)</t>
  </si>
  <si>
    <t>Was I consistent with my meal plan and calorie consumption?</t>
  </si>
  <si>
    <t>Did I track my food accurately?</t>
  </si>
  <si>
    <t>Did I consume my supplements consistently?</t>
  </si>
  <si>
    <t>\</t>
  </si>
  <si>
    <t>Meal 1</t>
  </si>
  <si>
    <t>Oats</t>
  </si>
  <si>
    <t>Meal 2</t>
  </si>
  <si>
    <t>Mixed vegetables</t>
  </si>
  <si>
    <t>Meal 3</t>
  </si>
  <si>
    <t>Beef 5% fat</t>
  </si>
  <si>
    <t>Potatoes</t>
  </si>
  <si>
    <t>Meal 4</t>
  </si>
  <si>
    <t>Cocopops</t>
  </si>
  <si>
    <t>Avocado</t>
  </si>
  <si>
    <t>Calories</t>
  </si>
  <si>
    <t>Carbohydrates</t>
  </si>
  <si>
    <t>Fats</t>
  </si>
  <si>
    <t>Amount (grams)</t>
  </si>
  <si>
    <t>TOTALS</t>
  </si>
  <si>
    <t>Banana</t>
  </si>
  <si>
    <t>Ingredients (raw weight)</t>
  </si>
  <si>
    <t>TOTAL Calories</t>
  </si>
  <si>
    <t>TOTAL Macros</t>
  </si>
  <si>
    <t>1. Find out your approximate maintenance calories</t>
  </si>
  <si>
    <t>Carbs</t>
  </si>
  <si>
    <t>Strawberries</t>
  </si>
  <si>
    <t>Pineapple</t>
  </si>
  <si>
    <t>Raspberries</t>
  </si>
  <si>
    <t>Blueberries</t>
  </si>
  <si>
    <t>Dark chocolate 85%</t>
  </si>
  <si>
    <t>Tofu</t>
  </si>
  <si>
    <t>Unprocessed peanut butter</t>
  </si>
  <si>
    <t>Unprocessed almond butter</t>
  </si>
  <si>
    <t>Extra virgin olive oil</t>
  </si>
  <si>
    <t>CONTRIBUTION TO CALORIES</t>
  </si>
  <si>
    <t>Carbohydrate sources</t>
  </si>
  <si>
    <t>Protein sources</t>
  </si>
  <si>
    <t>Fat sources</t>
  </si>
  <si>
    <t>Tuna</t>
  </si>
  <si>
    <t>Salmon</t>
  </si>
  <si>
    <t>Meal timing is a highly debated topic. Our recommendation is to ensure that you consume all the items on your daily meal plan and make sure to include carbohydrates before and/or after your workout. This practice helps replenish your glucose levels after an intense training session, allowing you to continue with your day. If you prefer fasted training, you can opt to have your carbs after your workout.</t>
  </si>
  <si>
    <t>Consistency is key. You will begin to notice significant reductions in fat or increases in muscle after 3-4 months of consistent dieting and training. If you find that you're not losing or gaining weight according to your goals, refer to the 'Things to Ask Yourself' section, and you will identify where you need to make changes.</t>
  </si>
  <si>
    <t>Flat / Horizontal Machine Press</t>
  </si>
  <si>
    <t>Incline Machine Press</t>
  </si>
  <si>
    <t>Decline Machine Press</t>
  </si>
  <si>
    <t>Flat Smith Machine Press</t>
  </si>
  <si>
    <t>Incline Smith Machine Press</t>
  </si>
  <si>
    <t>Flat Barbell Bench Press</t>
  </si>
  <si>
    <t>Incline Barbell Bench Press</t>
  </si>
  <si>
    <t>Flat Dumbbell Press</t>
  </si>
  <si>
    <t>Incline Dumbbell Press</t>
  </si>
  <si>
    <t>Sternal Cable Press</t>
  </si>
  <si>
    <t>D Handle Cable Press</t>
  </si>
  <si>
    <t>D Handle Cable Fly</t>
  </si>
  <si>
    <t>Costal Cable Cuff Fly</t>
  </si>
  <si>
    <t>Clavicular Cable Cuff Fly</t>
  </si>
  <si>
    <t>Pec Dec</t>
  </si>
  <si>
    <t>Pec Dec - D Handles Attached</t>
  </si>
  <si>
    <t>Dumbbell Fly</t>
  </si>
  <si>
    <t>Dumbbell Bent Over Row</t>
  </si>
  <si>
    <t>Machine Row Of Choice</t>
  </si>
  <si>
    <t>Machine Lat Row</t>
  </si>
  <si>
    <t>Machine Upper Back Row</t>
  </si>
  <si>
    <t>Single Arm Machine Row</t>
  </si>
  <si>
    <t>D Handle Cable Row</t>
  </si>
  <si>
    <t>D Handle Cable Row Upper Back Focus</t>
  </si>
  <si>
    <t>Single Arm D Handle Cable Row</t>
  </si>
  <si>
    <t>Cable Rope Low Row</t>
  </si>
  <si>
    <t>Chest Supported T Bar Row</t>
  </si>
  <si>
    <t>T Bar Row</t>
  </si>
  <si>
    <t>Barbell Bent Over Row</t>
  </si>
  <si>
    <t>Prone Barbell Row</t>
  </si>
  <si>
    <t>Chest Supported Dumbbell Row</t>
  </si>
  <si>
    <t>Single Arm Dumbbell Row</t>
  </si>
  <si>
    <t>Lat Pullover Machine</t>
  </si>
  <si>
    <t>Cable Lat Pullover</t>
  </si>
  <si>
    <t>Lat Pulldown</t>
  </si>
  <si>
    <t>Wide Bar Lat Pulldown</t>
  </si>
  <si>
    <t>Dual D Handle Pulldown Upper Back Focus</t>
  </si>
  <si>
    <t>Single Arm D Handle Pulldown</t>
  </si>
  <si>
    <t>Chest Supported Single Arm Pulldown</t>
  </si>
  <si>
    <t>Machine Lat Pulldown</t>
  </si>
  <si>
    <t>Single Arm Machine Lat Pulldown</t>
  </si>
  <si>
    <t>Rack Pull</t>
  </si>
  <si>
    <t>Wide Grip Pull Ups</t>
  </si>
  <si>
    <t>Wide Grip Weighted Pull Ups</t>
  </si>
  <si>
    <t>Assisted Wide Grip Pull Up Machine</t>
  </si>
  <si>
    <t>Banded Wide Grip Pull Ups</t>
  </si>
  <si>
    <t>Spinal Extension</t>
  </si>
  <si>
    <t>EZ Bar Upright Row</t>
  </si>
  <si>
    <t>Cable Cuffed Pullover</t>
  </si>
  <si>
    <t>Chest</t>
  </si>
  <si>
    <t>Back</t>
  </si>
  <si>
    <t>Delts</t>
  </si>
  <si>
    <t>Machine Shoulder Press</t>
  </si>
  <si>
    <t>Smith Machine Shoulder Press</t>
  </si>
  <si>
    <t>Dumbbell Shoulder Press</t>
  </si>
  <si>
    <t>Barbell Shoulder Press</t>
  </si>
  <si>
    <t>Standing Barbell Shoulder Press</t>
  </si>
  <si>
    <t>Dumbbell Front Raises</t>
  </si>
  <si>
    <t>Cable Front Raises</t>
  </si>
  <si>
    <t>Standing Single Arm Cuff Lateral Raise</t>
  </si>
  <si>
    <t>Crucifix Cuff Lateral Raise</t>
  </si>
  <si>
    <t>Lying Cuff Lateral Raise</t>
  </si>
  <si>
    <t>Single Arm Machine Lateral Raise</t>
  </si>
  <si>
    <t>Machine Lateral Raise</t>
  </si>
  <si>
    <t>Dumbbell Lateral Raise</t>
  </si>
  <si>
    <t>Single Arm Dumbbell Lateral Raise</t>
  </si>
  <si>
    <t>Dumbbell Rear Delt Fly</t>
  </si>
  <si>
    <t>Rear Delt Fly Machine</t>
  </si>
  <si>
    <t>Cable Rear Delt Fly</t>
  </si>
  <si>
    <t>Glutes/Hamstrings</t>
  </si>
  <si>
    <t>Barbell Deadlift</t>
  </si>
  <si>
    <t>Barbell Romanian Deadlift</t>
  </si>
  <si>
    <t>Stiff Leg Deadlift</t>
  </si>
  <si>
    <t>Single Leg Romanian Deadlift</t>
  </si>
  <si>
    <t>Dumbbell Bulgarian Split Squats</t>
  </si>
  <si>
    <t>Smith Machine Bulgarian Split Squats</t>
  </si>
  <si>
    <t>Cable Cuff Kickbacks</t>
  </si>
  <si>
    <t>Hip Thrust Machine</t>
  </si>
  <si>
    <t>Barbell Hip Thrust</t>
  </si>
  <si>
    <t>Barbell Glute Bridge</t>
  </si>
  <si>
    <t>Hip Extension</t>
  </si>
  <si>
    <t>Seated Leg Curl</t>
  </si>
  <si>
    <t>Lying Leg Curl</t>
  </si>
  <si>
    <t>Standing Leg Curl</t>
  </si>
  <si>
    <t>Abduction Machine</t>
  </si>
  <si>
    <t>Walking Lunges</t>
  </si>
  <si>
    <t>Quads</t>
  </si>
  <si>
    <t>Smith Machine Front Heel Elevated Split Squat</t>
  </si>
  <si>
    <t>Dumbbell Front Heel Elevated Split Squat</t>
  </si>
  <si>
    <t>Heels Raised Goblet Squat</t>
  </si>
  <si>
    <t>Smith Machine Sissy Squat</t>
  </si>
  <si>
    <t>Sissy Squat</t>
  </si>
  <si>
    <t>Leg Extension</t>
  </si>
  <si>
    <t>Adduction Machine</t>
  </si>
  <si>
    <t>Barbell Back Squat Heels Raised</t>
  </si>
  <si>
    <t>Smith Machine Back Squat Heels Raised</t>
  </si>
  <si>
    <t>Hack Squat</t>
  </si>
  <si>
    <t>Pendulum Squat</t>
  </si>
  <si>
    <t>Horizontal Leg Press</t>
  </si>
  <si>
    <t>45 Degree Leg Press</t>
  </si>
  <si>
    <t>Calves</t>
  </si>
  <si>
    <t xml:space="preserve">Standing / Straight Leg Calf Raise
</t>
  </si>
  <si>
    <t>Seated Calf Raise</t>
  </si>
  <si>
    <t>Triceps</t>
  </si>
  <si>
    <t>Long Rope Tricep Extension</t>
  </si>
  <si>
    <t>Overhead Long Rope Extension</t>
  </si>
  <si>
    <t>Straight Bar Pushdown</t>
  </si>
  <si>
    <t>V Bar Push Down</t>
  </si>
  <si>
    <t>Weighted Tricep Dips</t>
  </si>
  <si>
    <t>Tricep Dips Machine</t>
  </si>
  <si>
    <t>Single Arm Over Shoulder Cuff Extension</t>
  </si>
  <si>
    <t>Single Arm Cuff Pushdown</t>
  </si>
  <si>
    <t>Cross Body Cuff Extensions</t>
  </si>
  <si>
    <t>EZ Bar Skull Crusher</t>
  </si>
  <si>
    <t>Tricep Extension Machine</t>
  </si>
  <si>
    <t>Katana Press</t>
  </si>
  <si>
    <t>JM Press</t>
  </si>
  <si>
    <t>Biceps</t>
  </si>
  <si>
    <t>Dumbbell Hammer Curl</t>
  </si>
  <si>
    <t>Dumbbell Curl</t>
  </si>
  <si>
    <t>Dumbbell Preacher Curl</t>
  </si>
  <si>
    <t>Dual D Handle Cable Curl Facing Outward</t>
  </si>
  <si>
    <t>Dual D Handle Cable Curl Facing Inward</t>
  </si>
  <si>
    <t>Single Arm Cable Curl</t>
  </si>
  <si>
    <t>Single Arm Rope Hammer Curl</t>
  </si>
  <si>
    <t>Preacher Curl Machine</t>
  </si>
  <si>
    <t>D Handle Cable Preacher Curl</t>
  </si>
  <si>
    <t>EZ Bar Curl</t>
  </si>
  <si>
    <t>Standing Cable Curl</t>
  </si>
  <si>
    <t>PUSH 
(8-12 sets chest, 6-8 sets delts, 6-8 sets triceps)</t>
  </si>
  <si>
    <t>LEGS 
(6-8 sets glutes/hams, 9-12 sets quads, 3-4 sets calves)</t>
  </si>
  <si>
    <t>Red lentils (raw)</t>
  </si>
  <si>
    <t>Bagel</t>
  </si>
  <si>
    <t>If you can stick to your program and be true to training and meal plans, results will become a side effect. Get ready to become motivated, full of energy and the best version of yourself!</t>
  </si>
  <si>
    <r>
      <rPr>
        <b/>
        <u/>
        <sz val="72"/>
        <color theme="0"/>
        <rFont val="Century Gothic"/>
        <family val="2"/>
      </rPr>
      <t>Your</t>
    </r>
    <r>
      <rPr>
        <b/>
        <sz val="72"/>
        <color theme="0"/>
        <rFont val="Century Gothic"/>
        <family val="2"/>
      </rPr>
      <t xml:space="preserve"> Exercise List</t>
    </r>
  </si>
  <si>
    <t>Did I take front, side and back body photos this week?</t>
  </si>
  <si>
    <t>10,000-12,000 Steps</t>
  </si>
  <si>
    <t xml:space="preserve">Cardio </t>
  </si>
  <si>
    <t>Why?</t>
  </si>
  <si>
    <t>Activity</t>
  </si>
  <si>
    <t>Meal plan compliancy</t>
  </si>
  <si>
    <t>Training compliancy</t>
  </si>
  <si>
    <t>Even if you're trying to build muscle, cardio will help reduce fat gain by removing excess calories from your diet, improving metabolism and improving workouts by reducing cardiovascular fatigue between sets.</t>
  </si>
  <si>
    <t>Being compliant with your meal plan and nutrition is essential for muscle growth, weight loss, or any goals you have relating to fitness. A consistent compliance with your meal plan allows you to track exactly what's going into your body, so that you can progress towards your goals without any guesswork.</t>
  </si>
  <si>
    <t xml:space="preserve">Being compliant with your training plan ensures that you're not losing muscle and strength when looking to lose fat, and ensures that you're gaining muscle and strength when looking to bulk up. </t>
  </si>
  <si>
    <t>PULL 
(12-16 sets back, 3-4 sets delts, 6-8 sets biceps)</t>
  </si>
  <si>
    <t>Chicken breast</t>
  </si>
  <si>
    <t>Red lentils</t>
  </si>
  <si>
    <t>Rice</t>
  </si>
  <si>
    <t>GymCrate Whey Protein</t>
  </si>
  <si>
    <t>GymCrate Creatine monohydrate</t>
  </si>
  <si>
    <t>Prawns</t>
  </si>
  <si>
    <t>Meal 6 
(post-workout)</t>
  </si>
  <si>
    <t>Meal 5 (Pre-workout)</t>
  </si>
  <si>
    <t>GymCrate Pre-workout</t>
  </si>
  <si>
    <t>Alternative sources</t>
  </si>
  <si>
    <t>Water</t>
  </si>
  <si>
    <t>Non-negotiables</t>
  </si>
  <si>
    <t>Doing your daily steps is the first non-negotiable. The benefits of doing your daily steps is considerable, including improved cardiovascular health, improved digestion, improved metabolism, improved joint and bone health, improved sleep, longer life expectancy, improved flexibility and improved weight management. It's best to split up your steps in 2-3 walking sessions.</t>
  </si>
  <si>
    <r>
      <rPr>
        <b/>
        <u/>
        <sz val="72"/>
        <color theme="0"/>
        <rFont val="Century Gothic"/>
        <family val="2"/>
      </rPr>
      <t>Your</t>
    </r>
    <r>
      <rPr>
        <b/>
        <sz val="72"/>
        <color theme="0"/>
        <rFont val="Century Gothic"/>
        <family val="2"/>
      </rPr>
      <t xml:space="preserve"> Training Plan</t>
    </r>
  </si>
  <si>
    <t>BODY PART</t>
  </si>
  <si>
    <t>ORDER</t>
  </si>
  <si>
    <t>EXERCISE</t>
  </si>
  <si>
    <t>SETS</t>
  </si>
  <si>
    <t>REP RANGES</t>
  </si>
  <si>
    <t>SET TYPE</t>
  </si>
  <si>
    <t>TEMPO</t>
  </si>
  <si>
    <t>FEEDER SETS</t>
  </si>
  <si>
    <t>REST</t>
  </si>
  <si>
    <t>ADDITIONAL NOTES</t>
  </si>
  <si>
    <t>BACK</t>
  </si>
  <si>
    <t>X</t>
  </si>
  <si>
    <t>STRAIGHT SET</t>
  </si>
  <si>
    <t>AS 
NEEDED</t>
  </si>
  <si>
    <t>CHEST</t>
  </si>
  <si>
    <t>BICEPS</t>
  </si>
  <si>
    <t>6-10</t>
  </si>
  <si>
    <t>10-12</t>
  </si>
  <si>
    <t>DELTS</t>
  </si>
  <si>
    <t>1-2</t>
  </si>
  <si>
    <t>Hammer Curls</t>
  </si>
  <si>
    <t>STRAIGHT SET/DOWN SETS</t>
  </si>
  <si>
    <t>15-20</t>
  </si>
  <si>
    <t>TRICEPS</t>
  </si>
  <si>
    <t>Your training plan should consist of exercises that you enjoy doing. It's important that you provide your body with enough stimulation to enable growth, so at least 3 sets of each exercise with 6-7 exercises every day is important.</t>
  </si>
  <si>
    <t/>
  </si>
  <si>
    <t>10-15</t>
  </si>
  <si>
    <t>GLUTES/HAMS</t>
  </si>
  <si>
    <t>QUADS</t>
  </si>
  <si>
    <t>CALVES</t>
  </si>
  <si>
    <t>Standing / Straight Leg Calf Raise</t>
  </si>
  <si>
    <t>7-12</t>
  </si>
  <si>
    <t>UPPER BODY</t>
  </si>
  <si>
    <t xml:space="preserve">LEG DAY </t>
  </si>
  <si>
    <t xml:space="preserve">PUSH DAY </t>
  </si>
  <si>
    <t xml:space="preserve">PULL DAY </t>
  </si>
  <si>
    <t>ABDOMINALS</t>
  </si>
  <si>
    <t>Ab Crunch Machine</t>
  </si>
  <si>
    <t>LOWER BODY</t>
  </si>
  <si>
    <t>2</t>
  </si>
  <si>
    <t>PUSH DAY</t>
  </si>
  <si>
    <t>Your diet will be much easier if you eat consistent whole foods every day on a structured meal plan. 
Whole foods do not vary much in calories if they're measured in raw weight, and they will ensure that you're consuming a calculated amount of calories and macros.</t>
  </si>
  <si>
    <t>PUSH</t>
  </si>
  <si>
    <t>PULL</t>
  </si>
  <si>
    <t>LEGS</t>
  </si>
  <si>
    <t>UPPER</t>
  </si>
  <si>
    <t>LOWER</t>
  </si>
  <si>
    <t>200g chicken breast steak with salad and chips replaced carbs, 30g protein powder and chicken breast to match macros</t>
  </si>
  <si>
    <t>SCALE</t>
  </si>
  <si>
    <t>WEEK</t>
  </si>
  <si>
    <t>200g Steak and chips replaced meal 3</t>
  </si>
  <si>
    <t>ACCURACY TO MEAL PLAN</t>
  </si>
  <si>
    <t>OFF-PLAN MEAL</t>
  </si>
  <si>
    <t>CREATINE</t>
  </si>
  <si>
    <t>PRE-WORKOUT</t>
  </si>
  <si>
    <t>TRAINING SESSION</t>
  </si>
  <si>
    <t>MINUTES</t>
  </si>
  <si>
    <t>MOTIVATION</t>
  </si>
  <si>
    <t>SESSION PERFORMANCE</t>
  </si>
  <si>
    <t>DURATION
HRS:MINS</t>
  </si>
  <si>
    <t>QUALITY
%</t>
  </si>
  <si>
    <t>SLEEP</t>
  </si>
  <si>
    <t>SUPPLEMENTS</t>
  </si>
  <si>
    <t xml:space="preserve">OVERALL 
COMPLIANCE </t>
  </si>
  <si>
    <t>ACTIVITY</t>
  </si>
  <si>
    <t>YES</t>
  </si>
  <si>
    <t>NO</t>
  </si>
  <si>
    <t>I skipped my pre-workout because I had to train later into the day. Training could have been better.</t>
  </si>
  <si>
    <t>REST DAY</t>
  </si>
  <si>
    <t>CREATINE AND MACROS</t>
  </si>
  <si>
    <t>I trained pretty well but the last few sets could have been better. I forgot to take creatine.</t>
  </si>
  <si>
    <t xml:space="preserve">I need to prioritise getting adequate sleep. I need to be more consistent with my creatine consumption.
</t>
  </si>
  <si>
    <t>BODY WEIGHT
KG</t>
  </si>
  <si>
    <t>SELF REFLECTION</t>
  </si>
  <si>
    <t xml:space="preserve">Did I do cardio every day? 
If you're a beginner, start with 15 minutes every training day and look to add more as you need, including on rest days, up to 60 minutes per day. </t>
  </si>
  <si>
    <t>2. Choose exercises from the 'Exercise List' sheet to put into your training plan</t>
  </si>
  <si>
    <t>3. Use the 'Meal Plan' sheet to choose your daily meals</t>
  </si>
  <si>
    <t>4. Refer to the 'Things to ask yourself' section and read each item carefully each week</t>
  </si>
  <si>
    <t>START DATE</t>
  </si>
  <si>
    <t>STARTING BODYWEIGHT KG</t>
  </si>
  <si>
    <t>GOAL</t>
  </si>
  <si>
    <t>Lose bodyfat</t>
  </si>
  <si>
    <t>DATE</t>
  </si>
  <si>
    <t>GOOD: I completed my step goals and cardio, complied with most meals on my meal plan and trained according to my plan. 
IMPROVEMENTS FOR NEXT WEEK: Next week I need to sleep more, hit BPM targets every day, train earlier to have pre-workout and have my creatine consistently.</t>
  </si>
  <si>
    <t>N/A</t>
  </si>
  <si>
    <t>CHANGE IN AVERAGE WEIGHT</t>
  </si>
  <si>
    <t>PROTEIN</t>
  </si>
  <si>
    <t>This section will help you identify areas you could improve on. No one is perfect and life will get in the way, but as long as you track your activities and your compliance, you will easily identify what you need to work on.</t>
  </si>
  <si>
    <t>If you can stick to your program, results will become a side-effect. Get ready to become motivated, full of energy and the best version of yourself!</t>
  </si>
  <si>
    <t>Macros</t>
  </si>
  <si>
    <t>Meals (you may rearrange the order as you wish)</t>
  </si>
  <si>
    <t>STEPS (aim 10,000)</t>
  </si>
  <si>
    <t>GymCrate's Fitness Tracker</t>
  </si>
  <si>
    <t xml:space="preserve">Welcome to our fitness and lifestyle tracker! 
This tracker is designed to help you stay on top of various factors that impact the speed at which you can achieve your goals. By tracking your lifestyle habits, energy expenditure and supplement and food intake, you'll drastically reduce the time it takes to lose fat and gain muscle. 
When results come quickly, you'll find it easy to stay consistent and achieve success in all aspects of your life.  </t>
  </si>
  <si>
    <t>Steps</t>
  </si>
  <si>
    <t>2. Plan out your protein, carbohydrate and fat intake</t>
  </si>
  <si>
    <t>3. Use a simple meal plan</t>
  </si>
  <si>
    <t>6. Change your daily consumption depending on your goals</t>
  </si>
  <si>
    <t>7. Space out your meals</t>
  </si>
  <si>
    <r>
      <t xml:space="preserve">8. Stick to your meal plan </t>
    </r>
    <r>
      <rPr>
        <b/>
        <u/>
        <sz val="9"/>
        <color theme="1"/>
        <rFont val="Century Gothic"/>
        <family val="2"/>
      </rPr>
      <t>every</t>
    </r>
    <r>
      <rPr>
        <b/>
        <i/>
        <sz val="9"/>
        <color theme="1"/>
        <rFont val="Century Gothic"/>
        <family val="2"/>
      </rPr>
      <t xml:space="preserve"> </t>
    </r>
    <r>
      <rPr>
        <b/>
        <sz val="9"/>
        <color theme="1"/>
        <rFont val="Century Gothic"/>
        <family val="2"/>
      </rPr>
      <t>day</t>
    </r>
  </si>
  <si>
    <t>9. Make progress!</t>
  </si>
  <si>
    <t xml:space="preserve">To find out your maintenance calories, you can simply multiply your weight (in kilograms) by 33. This will function as a reasonably accurate baseline to start your journey and as long as your bodyweight is moving in the intended direction, you're making progress! As you're looking to make changes to your body, you will need to adjust your calorie balance by making changes to your meal and training plans. It's less important to get this exact and more important to see what happens to your weight and physique! </t>
  </si>
  <si>
    <t>Useful information</t>
  </si>
  <si>
    <t>You can use our quiz to determine your protein intake. After that, you can fill the rest of your calories with carbs and fats depending on what works for you. A good split to begin with is 30% protein, 50% carbs and 20% fats. This split optimises satiety and ensures that your hormones are kept at a good level. You may choose to increase fats and reduce carbs depending on your satiety needs and results, as some individuals respond better to higher carb intakes, whereas others respond better to higher fat intakes. You can choose which approach works best for you by trying it out for a few weeks. 
The most important thing is that you consume your protein, fats and carbohydrates consistently, without under-consuming any of these macronutrients.</t>
  </si>
  <si>
    <r>
      <t xml:space="preserve">Using a meal plan can help save time spent on counting calories and take away a lot of the confusion behind foods with ambiguous calories, like a hotdog from your local gas station. To use a meal plan, you're going to need a kitchen scale and start measuring your food. If you're new to this, it can seem dauting and silly, but it guarantees results. This is especially true since counting and adjusting macros are essential to achieving your desired physique goals. 
When counting calories, it's important to simplify the process for sustainability. The most sustainable approach is to eat the same kind of foods every day, in a structured meal plan consisting of simple ingredients that you enjoy. This ensures that you know </t>
    </r>
    <r>
      <rPr>
        <i/>
        <sz val="9"/>
        <color theme="1"/>
        <rFont val="Century Gothic"/>
        <family val="2"/>
      </rPr>
      <t>exactly</t>
    </r>
    <r>
      <rPr>
        <sz val="9"/>
        <color theme="1"/>
        <rFont val="Century Gothic"/>
        <family val="2"/>
      </rPr>
      <t xml:space="preserve"> what's going into your body and prevents you from over-consuming or under-consuming calories. You can change your food items to keep your food interesting, as long as you're sticking to your macro and calorie goals. </t>
    </r>
  </si>
  <si>
    <r>
      <t xml:space="preserve">Choosing the right food items to put on your meal plan is crucial to ensure sustainable dieting practices. When looking to lose fat or build muscle as quickly as possible, taking the guesswork out of your nutrition makes the most significant impact. This is because counting calories from a fast-food source such as pizza is much harder to get right than counting calories from wholefood sources such as 300 grams of potatos and 150 grams of chicken breast. 
Your results will significantly improve if you consume mostly whole foods along with zero-calorie snacks and drinks as part of a structured meal plan. We know how scary this sounds, but if you want things to change, you can't expect to change nothing. 
A bit about choosing your food...
</t>
    </r>
    <r>
      <rPr>
        <b/>
        <sz val="9"/>
        <color theme="1"/>
        <rFont val="Century Gothic"/>
        <family val="2"/>
      </rPr>
      <t>Predominantly wholefood based meal plans:</t>
    </r>
    <r>
      <rPr>
        <sz val="9"/>
        <color theme="1"/>
        <rFont val="Century Gothic"/>
        <family val="2"/>
      </rPr>
      <t xml:space="preserve">
Whole foods have minimal calorie variation when measured in raw weight, ensuring that you consume a calculated amount of calories and macros. By adjusting your caloric intake based on your whole food consumption, you can be certain that you are eating precisely what your body needs to achieve results quickly. This precise approach can </t>
    </r>
    <r>
      <rPr>
        <u/>
        <sz val="9"/>
        <color theme="1"/>
        <rFont val="Century Gothic"/>
        <family val="2"/>
      </rPr>
      <t>boost your progress</t>
    </r>
    <r>
      <rPr>
        <sz val="9"/>
        <color theme="1"/>
        <rFont val="Century Gothic"/>
        <family val="2"/>
      </rPr>
      <t xml:space="preserve"> toward your goals drastically, because you know exactly when you should expect to lose or gain weight.
However, some processed foods, such as rice-based cereals, are quick to digest, help curb cravings, and replenish glucose stores post-workout. Foods like these can outweigh their negative effects from processing by promoting sustainable dieting practices.
We know it sounds hard to implement, but the boost in results will drastically improve your motivation and commitment to goals. The last thing we want is your carb cut lasting 2 years when it can be over in 6 months!
</t>
    </r>
    <r>
      <rPr>
        <b/>
        <sz val="9"/>
        <color theme="1"/>
        <rFont val="Century Gothic"/>
        <family val="2"/>
      </rPr>
      <t>Predominantly processed food based meal plans:</t>
    </r>
    <r>
      <rPr>
        <sz val="9"/>
        <color theme="1"/>
        <rFont val="Century Gothic"/>
        <family val="2"/>
      </rPr>
      <t xml:space="preserve">
If you choose to estimate your calorie intake through a meal plan consisting of predominantly processed food options, you may experience varying results. You'll also find that results come very slowly, as processed foods have a lot of drawbacks.
Some of the drawbacks include: uncertain digestion time, potential for unwanted bloating, reduced satiety (especially disadvantageous for fat loss), lower nutrient density, increased consumption of 'empty' calories, reduced fiber content impacting overall health and digestion, limited control over ingredients, lower protein quality and amino acid profile, diminished micronutrient content (nearly as crucial as macronutrients for your health), inflammation of internal organs, and reduced gut health.
Nonetheless, the concept is the same, where you want to eat the same kind of foods every day in similar quanitieis to help identify what can go and what needs to stay to help with your goals.</t>
    </r>
  </si>
  <si>
    <t>5. Choose your goals carefully</t>
  </si>
  <si>
    <t xml:space="preserve">When starting your fitness journey, choosing between losing fat or gaining muscle is crucial. 
If your body fat is above 20%, we recommend starting with fat loss until you've reached 12-15% bodyfat, so that you can see quicker results, maintain a relatively lean physique for future muscle building, stay energised, reduce strain on your joints from excess weight, increase productivity throughout your day with the improved muscle to weight ratio, and ofcourse, feel confident! By sticking to your cardio and activity protocols in your training plan, your improved fitness will also help you stay motivated and create an ideal environment for your body to build muscle. You'll also find that at the end of a fat-loss phase, your body will be hypersensitive to growth when you decide to bulk. 
If you're eager to both gain muscle and lose fat but you're above 20% bodyfat, we still recommend losing bodyfat and achieving a high level of fitness. Note that strength and muscle can still increase during fat loss if you stick to your training, meal plan, and supplements, although muscle gain will be slower. Having a higher level of fitness will also dramatically improve your metabolism and reduce fatigue between sets at the gym (you'll notice a great change within the first few months). </t>
  </si>
  <si>
    <t xml:space="preserve">If you're not achieving the desired change in weight, consider subtracting or adding 25 grams of carbs for the next week to better align with your goals. If you don't see any change on the scale, critically assess your activity for the week and either increase or decrease cardio by 15 minutes per day (although you should never do less than 15 minutes of cardio) before considering adding or removing foods from your meal plan. 
If you feel like your food is too low, consider swapping out low volume foods (such as rice or fatty meats) for higher volume foods (such as  potatos, egg whites or vegetables). </t>
  </si>
  <si>
    <t>Your Meal Plan</t>
  </si>
  <si>
    <t>Your Meals</t>
  </si>
  <si>
    <t>Other items</t>
  </si>
  <si>
    <t>DAY</t>
  </si>
  <si>
    <t>QUALITY
%</t>
  </si>
  <si>
    <t>DURATION
HRS:MINS</t>
  </si>
  <si>
    <t>CARDIO IN MINUTES 
(stairmaster/cycle/alternative)</t>
  </si>
  <si>
    <t>TRAINING</t>
  </si>
  <si>
    <t>AVERAGE WEIGHT</t>
  </si>
  <si>
    <t>ISOCALORIC</t>
  </si>
  <si>
    <t>REFEED</t>
  </si>
  <si>
    <t>4. Choose your food wisely</t>
  </si>
  <si>
    <t>Training Plan Guide:</t>
  </si>
  <si>
    <t>Meal Plan Guide</t>
  </si>
  <si>
    <t>This exercise irritates my shoulder joints. I should record my sets to see if I'm going too low.</t>
  </si>
  <si>
    <t>EXAMPLE Food List</t>
  </si>
  <si>
    <t>Your Food List</t>
  </si>
  <si>
    <t>Spreadsheet Data</t>
  </si>
  <si>
    <t>AVERAGE</t>
  </si>
  <si>
    <t>STEPS 
(aim 10,000)</t>
  </si>
  <si>
    <t>CARDIO IN MINUTES
(stairmaster/cycle/alternative)</t>
  </si>
  <si>
    <t>How to use this tracker</t>
  </si>
  <si>
    <t>BPM 
(aim for 140-150)</t>
  </si>
  <si>
    <t>Time for a new sheet! Well done for making it here.</t>
  </si>
  <si>
    <t>Can I replace high carb options with potatoes or vegetables?</t>
  </si>
  <si>
    <r>
      <rPr>
        <b/>
        <u/>
        <sz val="72"/>
        <color theme="0"/>
        <rFont val="Century Gothic"/>
        <family val="2"/>
      </rPr>
      <t>Your</t>
    </r>
    <r>
      <rPr>
        <b/>
        <sz val="72"/>
        <color theme="0"/>
        <rFont val="Century Gothic"/>
        <family val="2"/>
      </rPr>
      <t xml:space="preserve"> Fitness Tracker</t>
    </r>
  </si>
  <si>
    <r>
      <rPr>
        <b/>
        <u/>
        <sz val="72"/>
        <color theme="0"/>
        <rFont val="Century Gothic"/>
        <family val="2"/>
      </rPr>
      <t>EXAMPLE</t>
    </r>
    <r>
      <rPr>
        <b/>
        <sz val="72"/>
        <color theme="0"/>
        <rFont val="Century Gothic"/>
        <family val="2"/>
      </rPr>
      <t xml:space="preserve"> Fitness Tracker</t>
    </r>
  </si>
  <si>
    <r>
      <t>EXAMPLE</t>
    </r>
    <r>
      <rPr>
        <b/>
        <sz val="72"/>
        <color theme="0"/>
        <rFont val="Century Gothic"/>
        <family val="2"/>
      </rPr>
      <t xml:space="preserve"> Meal Plan</t>
    </r>
  </si>
  <si>
    <t>You should try to sleep 7-7:30 hours every day to ensure that your body has sufficient time to rest and recover. It's helpful to track your sleep duration and sleep quality so that you can assess if you're actually getting enough sleep or not. Not only does sleep help with recovery, but you will find that fat loss and muscle gain increases dramatically when you get sufficient sleep.</t>
  </si>
  <si>
    <r>
      <t xml:space="preserve">Welcome to our fitness and lifestyle tracker! 
This sheet provides some useful information about getting in shape the right way. We want you to succeed and achieve a great physique, without dragging the process along and burning you out.
</t>
    </r>
    <r>
      <rPr>
        <b/>
        <sz val="18"/>
        <color rgb="FFFF0000"/>
        <rFont val="Century Gothic"/>
        <family val="2"/>
      </rPr>
      <t>Zoom in and read below</t>
    </r>
    <r>
      <rPr>
        <b/>
        <sz val="18"/>
        <color theme="1"/>
        <rFont val="Century Gothic"/>
        <family val="2"/>
      </rPr>
      <t xml:space="preserve"> to learn about the meal plan, general guidelines about using this tracker and the training plan! There's also information about what you NEED to do and what you can ask yourself to improve if you hit a plateau. </t>
    </r>
  </si>
  <si>
    <t>Fitness Tracker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</si>
</sst>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h:mm:ss;@"/>
    <numFmt numFmtId="165" formatCode="#,##0.00_ ;\-#,##0.00\ "/>
  </numFmts>
  <fonts count="72" x14ac:knownFonts="1">
    <font>
      <sz val="11"/>
      <color theme="1"/>
      <name val="Calibri"/>
      <family val="2"/>
      <scheme val="minor"/>
    </font>
    <font>
      <sz val="11"/>
      <color theme="1"/>
      <name val="Century Gothic"/>
      <family val="2"/>
    </font>
    <font>
      <sz val="14"/>
      <color theme="1"/>
      <name val="Century Gothic"/>
      <family val="2"/>
    </font>
    <font>
      <b/>
      <sz val="14"/>
      <color theme="0"/>
      <name val="Century Gothic"/>
      <family val="2"/>
    </font>
    <font>
      <b/>
      <sz val="14"/>
      <color theme="1"/>
      <name val="Century Gothic"/>
      <family val="2"/>
    </font>
    <font>
      <b/>
      <sz val="48"/>
      <color theme="0"/>
      <name val="Century Gothic"/>
      <family val="2"/>
    </font>
    <font>
      <b/>
      <sz val="11"/>
      <color theme="1"/>
      <name val="Century Gothic"/>
      <family val="2"/>
    </font>
    <font>
      <b/>
      <sz val="16"/>
      <color theme="1"/>
      <name val="Century Gothic"/>
      <family val="2"/>
    </font>
    <font>
      <b/>
      <sz val="72"/>
      <color theme="0"/>
      <name val="Century Gothic"/>
      <family val="2"/>
    </font>
    <font>
      <sz val="8"/>
      <name val="Calibri"/>
      <family val="2"/>
      <scheme val="minor"/>
    </font>
    <font>
      <b/>
      <sz val="20"/>
      <color theme="0"/>
      <name val="Century Gothic"/>
      <family val="2"/>
    </font>
    <font>
      <sz val="12"/>
      <color theme="1"/>
      <name val="Century Gothic"/>
      <family val="2"/>
    </font>
    <font>
      <sz val="11"/>
      <color theme="1"/>
      <name val="Calibri"/>
      <family val="2"/>
      <scheme val="minor"/>
    </font>
    <font>
      <sz val="11"/>
      <color theme="0"/>
      <name val="Calibri"/>
      <family val="2"/>
      <scheme val="minor"/>
    </font>
    <font>
      <b/>
      <sz val="16"/>
      <color theme="0"/>
      <name val="Century Gothic"/>
      <family val="2"/>
    </font>
    <font>
      <b/>
      <sz val="16"/>
      <name val="Century Gothic"/>
      <family val="2"/>
    </font>
    <font>
      <sz val="14"/>
      <name val="Century Gothic"/>
      <family val="2"/>
    </font>
    <font>
      <sz val="11"/>
      <name val="Century Gothic"/>
      <family val="2"/>
    </font>
    <font>
      <sz val="11"/>
      <name val="Calibri"/>
      <family val="2"/>
      <scheme val="minor"/>
    </font>
    <font>
      <b/>
      <u/>
      <sz val="72"/>
      <color theme="0"/>
      <name val="Century Gothic"/>
      <family val="2"/>
    </font>
    <font>
      <b/>
      <sz val="14"/>
      <name val="Century Gothic"/>
      <family val="2"/>
    </font>
    <font>
      <sz val="16"/>
      <color theme="1"/>
      <name val="Century Gothic"/>
      <family val="2"/>
    </font>
    <font>
      <sz val="16"/>
      <name val="Century Gothic"/>
      <family val="2"/>
    </font>
    <font>
      <b/>
      <sz val="36"/>
      <color theme="1"/>
      <name val="Century Gothic"/>
      <family val="2"/>
    </font>
    <font>
      <b/>
      <sz val="12"/>
      <color theme="1"/>
      <name val="Century Gothic"/>
      <family val="2"/>
    </font>
    <font>
      <sz val="14"/>
      <name val="Calibri"/>
      <family val="2"/>
      <scheme val="minor"/>
    </font>
    <font>
      <b/>
      <sz val="28"/>
      <color theme="0"/>
      <name val="Century Gothic"/>
      <family val="2"/>
    </font>
    <font>
      <b/>
      <sz val="11"/>
      <color rgb="FFFFFFFF"/>
      <name val="Arial"/>
      <family val="2"/>
    </font>
    <font>
      <b/>
      <sz val="11"/>
      <color theme="0"/>
      <name val="Calibri"/>
      <family val="2"/>
      <scheme val="minor"/>
    </font>
    <font>
      <b/>
      <sz val="11"/>
      <color theme="0"/>
      <name val="Century Gothic"/>
      <family val="2"/>
    </font>
    <font>
      <b/>
      <sz val="11"/>
      <name val="Century Gothic"/>
      <family val="2"/>
    </font>
    <font>
      <b/>
      <sz val="10"/>
      <color theme="0"/>
      <name val="Century Gothic"/>
      <family val="2"/>
    </font>
    <font>
      <sz val="11"/>
      <color theme="1"/>
      <name val="Arial"/>
      <family val="2"/>
    </font>
    <font>
      <b/>
      <sz val="11"/>
      <color theme="1"/>
      <name val="Arial"/>
      <family val="2"/>
    </font>
    <font>
      <b/>
      <sz val="26"/>
      <color theme="0"/>
      <name val="Century Gothic"/>
      <family val="2"/>
    </font>
    <font>
      <b/>
      <u/>
      <sz val="26"/>
      <color theme="0"/>
      <name val="Century Gothic"/>
      <family val="2"/>
    </font>
    <font>
      <b/>
      <sz val="10"/>
      <color theme="1"/>
      <name val="Century Gothic"/>
      <family val="2"/>
    </font>
    <font>
      <b/>
      <sz val="9"/>
      <color theme="1"/>
      <name val="Century Gothic"/>
      <family val="2"/>
    </font>
    <font>
      <sz val="8"/>
      <color theme="1"/>
      <name val="Century Gothic"/>
      <family val="2"/>
    </font>
    <font>
      <b/>
      <sz val="8"/>
      <color theme="0"/>
      <name val="Century Gothic"/>
      <family val="2"/>
    </font>
    <font>
      <sz val="8"/>
      <color theme="0"/>
      <name val="Century Gothic"/>
      <family val="2"/>
    </font>
    <font>
      <b/>
      <sz val="8"/>
      <color theme="1"/>
      <name val="Century Gothic"/>
      <family val="2"/>
    </font>
    <font>
      <b/>
      <sz val="10"/>
      <name val="Century Gothic"/>
      <family val="2"/>
    </font>
    <font>
      <b/>
      <sz val="11"/>
      <color theme="1"/>
      <name val="Calibri"/>
      <family val="2"/>
      <scheme val="minor"/>
    </font>
    <font>
      <b/>
      <sz val="18"/>
      <color theme="1"/>
      <name val="Century Gothic"/>
      <family val="2"/>
    </font>
    <font>
      <sz val="9"/>
      <color theme="1"/>
      <name val="Century Gothic"/>
      <family val="2"/>
    </font>
    <font>
      <i/>
      <sz val="9"/>
      <color theme="1"/>
      <name val="Century Gothic"/>
      <family val="2"/>
    </font>
    <font>
      <u/>
      <sz val="9"/>
      <color theme="1"/>
      <name val="Century Gothic"/>
      <family val="2"/>
    </font>
    <font>
      <b/>
      <u/>
      <sz val="9"/>
      <color theme="1"/>
      <name val="Century Gothic"/>
      <family val="2"/>
    </font>
    <font>
      <b/>
      <i/>
      <sz val="9"/>
      <color theme="1"/>
      <name val="Century Gothic"/>
      <family val="2"/>
    </font>
    <font>
      <b/>
      <sz val="22"/>
      <color theme="0"/>
      <name val="Century Gothic"/>
      <family val="2"/>
    </font>
    <font>
      <b/>
      <sz val="22"/>
      <name val="Century Gothic"/>
      <family val="2"/>
    </font>
    <font>
      <b/>
      <sz val="28"/>
      <name val="Century Gothic"/>
      <family val="2"/>
    </font>
    <font>
      <sz val="8"/>
      <name val="Century Gothic"/>
      <family val="2"/>
    </font>
    <font>
      <sz val="10"/>
      <name val="Century Gothic"/>
      <family val="2"/>
    </font>
    <font>
      <b/>
      <sz val="12"/>
      <name val="Century Gothic"/>
      <family val="2"/>
    </font>
    <font>
      <b/>
      <sz val="8"/>
      <name val="Century Gothic"/>
      <family val="2"/>
    </font>
    <font>
      <b/>
      <sz val="36"/>
      <name val="Arial"/>
      <family val="2"/>
    </font>
    <font>
      <b/>
      <sz val="16"/>
      <name val="Arial"/>
      <family val="2"/>
    </font>
    <font>
      <sz val="16"/>
      <name val="Arial"/>
      <family val="2"/>
    </font>
    <font>
      <b/>
      <sz val="11"/>
      <name val="Arial"/>
      <family val="2"/>
    </font>
    <font>
      <sz val="11"/>
      <name val="Arial"/>
      <family val="2"/>
    </font>
    <font>
      <b/>
      <sz val="18"/>
      <name val="Arial"/>
      <family val="2"/>
    </font>
    <font>
      <b/>
      <sz val="48"/>
      <name val="Century Gothic"/>
      <family val="2"/>
    </font>
    <font>
      <b/>
      <sz val="72"/>
      <name val="Century Gothic"/>
      <family val="2"/>
    </font>
    <font>
      <b/>
      <sz val="55"/>
      <color theme="0"/>
      <name val="Century Gothic"/>
      <family val="2"/>
    </font>
    <font>
      <b/>
      <sz val="24"/>
      <color theme="0"/>
      <name val="Century Gothic"/>
      <family val="2"/>
    </font>
    <font>
      <b/>
      <sz val="22"/>
      <color theme="1"/>
      <name val="Century Gothic"/>
      <family val="2"/>
    </font>
    <font>
      <b/>
      <sz val="36"/>
      <name val="Century Gothic"/>
      <family val="2"/>
    </font>
    <font>
      <b/>
      <sz val="26"/>
      <color theme="1"/>
      <name val="Century Gothic"/>
      <family val="2"/>
    </font>
    <font>
      <sz val="10"/>
      <color theme="1"/>
      <name val="Century Gothic"/>
      <family val="2"/>
    </font>
    <font>
      <b/>
      <sz val="18"/>
      <color rgb="FFFF0000"/>
      <name val="Century Gothic"/>
      <family val="2"/>
    </font>
  </fonts>
  <fills count="18">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8" tint="0.39997558519241921"/>
        <bgColor indexed="64"/>
      </patternFill>
    </fill>
    <fill>
      <patternFill patternType="solid">
        <fgColor rgb="FFFFFF66"/>
        <bgColor indexed="64"/>
      </patternFill>
    </fill>
    <fill>
      <patternFill patternType="solid">
        <fgColor rgb="FFCCFFFF"/>
        <bgColor indexed="64"/>
      </patternFill>
    </fill>
    <fill>
      <patternFill patternType="solid">
        <fgColor rgb="FF007FDE"/>
        <bgColor indexed="64"/>
      </patternFill>
    </fill>
    <fill>
      <patternFill patternType="solid">
        <fgColor rgb="FF002060"/>
        <bgColor indexed="64"/>
      </patternFill>
    </fill>
    <fill>
      <patternFill patternType="solid">
        <fgColor rgb="FFF0B2E7"/>
        <bgColor indexed="64"/>
      </patternFill>
    </fill>
    <fill>
      <patternFill patternType="solid">
        <fgColor rgb="FFC00000"/>
        <bgColor indexed="64"/>
      </patternFill>
    </fill>
    <fill>
      <patternFill patternType="solid">
        <fgColor rgb="FFFFFFFF"/>
        <bgColor indexed="64"/>
      </patternFill>
    </fill>
    <fill>
      <patternFill patternType="solid">
        <fgColor rgb="FF3BABFF"/>
        <bgColor indexed="64"/>
      </patternFill>
    </fill>
    <fill>
      <patternFill patternType="solid">
        <fgColor theme="1"/>
        <bgColor rgb="FFFFFFFF"/>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theme="1"/>
      </right>
      <top style="medium">
        <color theme="1"/>
      </top>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theme="1"/>
      </left>
      <right/>
      <top/>
      <bottom style="medium">
        <color theme="1"/>
      </bottom>
      <diagonal/>
    </border>
    <border>
      <left/>
      <right style="medium">
        <color theme="1"/>
      </right>
      <top/>
      <bottom style="medium">
        <color theme="1"/>
      </bottom>
      <diagonal/>
    </border>
    <border>
      <left/>
      <right style="medium">
        <color indexed="64"/>
      </right>
      <top/>
      <bottom style="medium">
        <color indexed="64"/>
      </bottom>
      <diagonal/>
    </border>
    <border>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bottom/>
      <diagonal/>
    </border>
    <border>
      <left/>
      <right style="medium">
        <color rgb="FF000000"/>
      </right>
      <top/>
      <bottom/>
      <diagonal/>
    </border>
    <border>
      <left/>
      <right/>
      <top style="medium">
        <color indexed="64"/>
      </top>
      <bottom style="medium">
        <color rgb="FF000000"/>
      </bottom>
      <diagonal/>
    </border>
    <border>
      <left/>
      <right style="medium">
        <color rgb="FF000000"/>
      </right>
      <top/>
      <bottom style="medium">
        <color indexed="64"/>
      </bottom>
      <diagonal/>
    </border>
    <border>
      <left/>
      <right style="medium">
        <color rgb="FF000000"/>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714">
    <xf numFmtId="0" fontId="0" fillId="0" borderId="0" xfId="0"/>
    <xf numFmtId="0" fontId="1" fillId="0" borderId="0" xfId="0" applyFont="1"/>
    <xf numFmtId="0" fontId="1" fillId="0" borderId="0" xfId="0" applyFont="1" applyAlignment="1">
      <alignment horizontal="center" vertical="center"/>
    </xf>
    <xf numFmtId="0" fontId="6" fillId="3" borderId="0" xfId="0" applyFont="1" applyFill="1" applyAlignment="1">
      <alignment horizontal="center"/>
    </xf>
    <xf numFmtId="0" fontId="4" fillId="3" borderId="9" xfId="0" applyFont="1" applyFill="1" applyBorder="1" applyAlignment="1">
      <alignment horizontal="center"/>
    </xf>
    <xf numFmtId="0" fontId="1" fillId="3" borderId="0" xfId="0" applyFont="1" applyFill="1"/>
    <xf numFmtId="0" fontId="1" fillId="3" borderId="0" xfId="0" applyFont="1" applyFill="1" applyAlignment="1">
      <alignment horizontal="center" vertical="center"/>
    </xf>
    <xf numFmtId="0" fontId="1" fillId="4" borderId="0" xfId="0" applyFont="1" applyFill="1"/>
    <xf numFmtId="0" fontId="1" fillId="4" borderId="0" xfId="0" applyFont="1" applyFill="1" applyAlignment="1">
      <alignment horizontal="center" vertical="center"/>
    </xf>
    <xf numFmtId="0" fontId="2" fillId="3" borderId="0" xfId="0" applyFont="1" applyFill="1"/>
    <xf numFmtId="0" fontId="8" fillId="3" borderId="0" xfId="0" applyFont="1" applyFill="1" applyAlignment="1">
      <alignment horizontal="center" vertical="center"/>
    </xf>
    <xf numFmtId="0" fontId="4" fillId="3" borderId="0" xfId="0" applyFont="1" applyFill="1" applyAlignment="1">
      <alignment vertical="center"/>
    </xf>
    <xf numFmtId="0" fontId="1" fillId="3" borderId="9" xfId="0" applyFont="1" applyFill="1" applyBorder="1"/>
    <xf numFmtId="0" fontId="1" fillId="3" borderId="5" xfId="0" applyFont="1" applyFill="1" applyBorder="1"/>
    <xf numFmtId="0" fontId="1" fillId="3" borderId="9" xfId="0" applyFont="1" applyFill="1" applyBorder="1" applyAlignment="1">
      <alignment horizontal="left" wrapText="1"/>
    </xf>
    <xf numFmtId="0" fontId="1" fillId="3" borderId="5" xfId="0" applyFont="1" applyFill="1" applyBorder="1" applyAlignment="1">
      <alignment horizontal="left" wrapText="1"/>
    </xf>
    <xf numFmtId="0" fontId="1" fillId="3" borderId="9"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5" borderId="0" xfId="0" applyFont="1" applyFill="1"/>
    <xf numFmtId="0" fontId="10" fillId="5" borderId="0" xfId="0" applyFont="1" applyFill="1" applyAlignment="1">
      <alignment horizontal="center"/>
    </xf>
    <xf numFmtId="0" fontId="1" fillId="5" borderId="0" xfId="0" applyFont="1" applyFill="1" applyAlignment="1">
      <alignment horizontal="left" wrapText="1"/>
    </xf>
    <xf numFmtId="0" fontId="1" fillId="5" borderId="0" xfId="0" applyFont="1" applyFill="1" applyAlignment="1">
      <alignment horizontal="left" vertical="top" wrapText="1"/>
    </xf>
    <xf numFmtId="0" fontId="1" fillId="3" borderId="1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Alignment="1">
      <alignment vertical="center"/>
    </xf>
    <xf numFmtId="0" fontId="10" fillId="3" borderId="8" xfId="0" applyFont="1" applyFill="1" applyBorder="1" applyAlignment="1">
      <alignment horizontal="left"/>
    </xf>
    <xf numFmtId="0" fontId="10" fillId="3" borderId="5" xfId="0" applyFont="1" applyFill="1" applyBorder="1" applyAlignment="1">
      <alignment horizontal="center"/>
    </xf>
    <xf numFmtId="0" fontId="0" fillId="3" borderId="0" xfId="0" applyFill="1"/>
    <xf numFmtId="0" fontId="3" fillId="3" borderId="0" xfId="0" applyFont="1" applyFill="1" applyAlignment="1">
      <alignment horizontal="center"/>
    </xf>
    <xf numFmtId="0" fontId="1" fillId="3" borderId="0" xfId="0" applyFont="1" applyFill="1" applyAlignment="1">
      <alignment horizontal="center"/>
    </xf>
    <xf numFmtId="0" fontId="13" fillId="3" borderId="0" xfId="0" applyFont="1" applyFill="1"/>
    <xf numFmtId="0" fontId="14" fillId="3" borderId="0" xfId="0" applyFont="1" applyFill="1" applyAlignment="1">
      <alignment horizontal="center" vertical="center"/>
    </xf>
    <xf numFmtId="0" fontId="15" fillId="9" borderId="5" xfId="0" applyFont="1" applyFill="1" applyBorder="1" applyAlignment="1">
      <alignment horizontal="center" vertical="center"/>
    </xf>
    <xf numFmtId="0" fontId="17" fillId="3" borderId="0" xfId="0" applyFont="1" applyFill="1"/>
    <xf numFmtId="0" fontId="17" fillId="3" borderId="0" xfId="0" applyFont="1" applyFill="1" applyAlignment="1">
      <alignment horizontal="center"/>
    </xf>
    <xf numFmtId="0" fontId="18" fillId="3" borderId="0" xfId="0" applyFont="1" applyFill="1"/>
    <xf numFmtId="0" fontId="8" fillId="3" borderId="0" xfId="0" applyFont="1" applyFill="1" applyAlignment="1">
      <alignment horizontal="left" vertical="center"/>
    </xf>
    <xf numFmtId="0" fontId="15" fillId="11" borderId="8" xfId="0" applyFont="1" applyFill="1" applyBorder="1" applyAlignment="1">
      <alignment horizontal="center" vertical="center"/>
    </xf>
    <xf numFmtId="0" fontId="15" fillId="10" borderId="5" xfId="0" applyFont="1" applyFill="1" applyBorder="1" applyAlignment="1">
      <alignment horizontal="center" vertical="center"/>
    </xf>
    <xf numFmtId="0" fontId="16" fillId="7" borderId="30" xfId="0" applyFont="1" applyFill="1" applyBorder="1" applyAlignment="1">
      <alignment horizontal="center" vertical="center"/>
    </xf>
    <xf numFmtId="0" fontId="16" fillId="7" borderId="33"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9" xfId="0" applyFont="1" applyFill="1" applyBorder="1" applyAlignment="1">
      <alignment horizontal="center" vertical="center"/>
    </xf>
    <xf numFmtId="0" fontId="17" fillId="7" borderId="6" xfId="0" applyFont="1" applyFill="1" applyBorder="1"/>
    <xf numFmtId="0" fontId="17" fillId="7" borderId="19" xfId="0" applyFont="1" applyFill="1" applyBorder="1"/>
    <xf numFmtId="0" fontId="17" fillId="7" borderId="35" xfId="0" applyFont="1" applyFill="1" applyBorder="1"/>
    <xf numFmtId="0" fontId="17" fillId="7" borderId="36" xfId="0" applyFont="1" applyFill="1" applyBorder="1"/>
    <xf numFmtId="0" fontId="16" fillId="7" borderId="28" xfId="0" applyFont="1" applyFill="1" applyBorder="1" applyAlignment="1">
      <alignment horizontal="center" vertical="center"/>
    </xf>
    <xf numFmtId="0" fontId="16" fillId="7" borderId="18" xfId="0" applyFont="1" applyFill="1" applyBorder="1" applyAlignment="1">
      <alignment horizontal="center" vertical="center"/>
    </xf>
    <xf numFmtId="0" fontId="15" fillId="11" borderId="8" xfId="0" applyFont="1" applyFill="1" applyBorder="1" applyAlignment="1">
      <alignment horizontal="left" vertical="center"/>
    </xf>
    <xf numFmtId="0" fontId="15" fillId="9" borderId="5" xfId="0" applyFont="1" applyFill="1" applyBorder="1" applyAlignment="1">
      <alignment horizontal="left" vertical="center"/>
    </xf>
    <xf numFmtId="0" fontId="15" fillId="8" borderId="1" xfId="0" applyFont="1" applyFill="1" applyBorder="1"/>
    <xf numFmtId="0" fontId="22" fillId="7" borderId="38" xfId="0" applyFont="1" applyFill="1" applyBorder="1" applyAlignment="1">
      <alignment horizontal="left"/>
    </xf>
    <xf numFmtId="9" fontId="21" fillId="7" borderId="1" xfId="1" applyFont="1" applyFill="1" applyBorder="1" applyAlignment="1">
      <alignment horizontal="center" vertical="center"/>
    </xf>
    <xf numFmtId="0" fontId="22" fillId="3" borderId="6" xfId="0" applyFont="1" applyFill="1" applyBorder="1"/>
    <xf numFmtId="0" fontId="15" fillId="8" borderId="1" xfId="0" applyFont="1" applyFill="1" applyBorder="1" applyAlignment="1">
      <alignment horizontal="center" vertical="center"/>
    </xf>
    <xf numFmtId="0" fontId="15" fillId="11" borderId="1" xfId="0" applyFont="1" applyFill="1" applyBorder="1" applyAlignment="1">
      <alignment horizontal="center" vertical="center"/>
    </xf>
    <xf numFmtId="0" fontId="15" fillId="9" borderId="1" xfId="0" applyFont="1" applyFill="1" applyBorder="1" applyAlignment="1">
      <alignment horizontal="center" vertical="center"/>
    </xf>
    <xf numFmtId="0" fontId="0" fillId="4" borderId="0" xfId="0" applyFill="1"/>
    <xf numFmtId="0" fontId="2" fillId="0" borderId="0" xfId="0" applyFont="1"/>
    <xf numFmtId="0" fontId="4" fillId="0" borderId="0" xfId="0" applyFont="1" applyAlignment="1">
      <alignment vertical="center"/>
    </xf>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xf numFmtId="0" fontId="4" fillId="4" borderId="0" xfId="0" applyFont="1" applyFill="1"/>
    <xf numFmtId="0" fontId="1" fillId="4" borderId="0" xfId="0" applyFont="1" applyFill="1" applyAlignment="1">
      <alignment horizontal="center"/>
    </xf>
    <xf numFmtId="0" fontId="3" fillId="4" borderId="0" xfId="0" applyFont="1" applyFill="1" applyAlignment="1">
      <alignment horizontal="center"/>
    </xf>
    <xf numFmtId="0" fontId="2" fillId="4" borderId="0" xfId="0" applyFont="1" applyFill="1" applyAlignment="1">
      <alignment horizontal="center"/>
    </xf>
    <xf numFmtId="0" fontId="3" fillId="12" borderId="31" xfId="0" applyFont="1" applyFill="1" applyBorder="1" applyAlignment="1">
      <alignment horizontal="center" vertical="center"/>
    </xf>
    <xf numFmtId="0" fontId="3" fillId="12" borderId="1" xfId="0" applyFont="1" applyFill="1" applyBorder="1" applyAlignment="1">
      <alignment horizontal="center" vertical="center"/>
    </xf>
    <xf numFmtId="0" fontId="16" fillId="0" borderId="0" xfId="0" applyFont="1"/>
    <xf numFmtId="0" fontId="3" fillId="12" borderId="2" xfId="0" applyFont="1" applyFill="1" applyBorder="1" applyAlignment="1">
      <alignment horizontal="center" vertical="center"/>
    </xf>
    <xf numFmtId="0" fontId="3" fillId="12" borderId="45" xfId="0" applyFont="1" applyFill="1" applyBorder="1" applyAlignment="1">
      <alignment horizontal="center" vertical="center"/>
    </xf>
    <xf numFmtId="0" fontId="16" fillId="0" borderId="6" xfId="0" applyFont="1" applyBorder="1"/>
    <xf numFmtId="0" fontId="2" fillId="0" borderId="6" xfId="0" applyFont="1" applyBorder="1"/>
    <xf numFmtId="0" fontId="4" fillId="0" borderId="6" xfId="0" applyFont="1" applyBorder="1"/>
    <xf numFmtId="0" fontId="2" fillId="4" borderId="0" xfId="0" applyFont="1" applyFill="1"/>
    <xf numFmtId="0" fontId="4" fillId="3" borderId="0" xfId="0" applyFont="1" applyFill="1"/>
    <xf numFmtId="0" fontId="2" fillId="3" borderId="0" xfId="0" applyFont="1" applyFill="1" applyAlignment="1">
      <alignment horizontal="center"/>
    </xf>
    <xf numFmtId="9" fontId="21" fillId="7" borderId="8" xfId="1" applyFont="1" applyFill="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horizontal="center" vertical="center"/>
    </xf>
    <xf numFmtId="0" fontId="1" fillId="3" borderId="4" xfId="0" applyFont="1" applyFill="1" applyBorder="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2" fillId="3" borderId="3" xfId="0" applyFont="1" applyFill="1" applyBorder="1"/>
    <xf numFmtId="0" fontId="4" fillId="3" borderId="3" xfId="0" applyFont="1" applyFill="1" applyBorder="1"/>
    <xf numFmtId="0" fontId="6" fillId="3" borderId="3"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1" fillId="3" borderId="1" xfId="0" applyFont="1" applyFill="1" applyBorder="1"/>
    <xf numFmtId="0" fontId="1" fillId="3" borderId="8" xfId="0" applyFont="1" applyFill="1" applyBorder="1"/>
    <xf numFmtId="0" fontId="1" fillId="3" borderId="9"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0" xfId="0" applyFont="1" applyAlignment="1">
      <alignment horizontal="center" vertical="center"/>
    </xf>
    <xf numFmtId="0" fontId="16" fillId="0" borderId="30" xfId="0" applyFont="1" applyBorder="1"/>
    <xf numFmtId="0" fontId="15" fillId="5" borderId="1" xfId="0" applyFont="1" applyFill="1" applyBorder="1"/>
    <xf numFmtId="0" fontId="1" fillId="3" borderId="0" xfId="0" applyFont="1" applyFill="1" applyAlignment="1">
      <alignment horizontal="left" wrapText="1"/>
    </xf>
    <xf numFmtId="0" fontId="1" fillId="3" borderId="0" xfId="0" applyFont="1" applyFill="1" applyAlignment="1">
      <alignment horizontal="left" vertical="top" wrapText="1"/>
    </xf>
    <xf numFmtId="0" fontId="22" fillId="3" borderId="0" xfId="0" applyFont="1" applyFill="1"/>
    <xf numFmtId="0" fontId="22" fillId="3" borderId="13" xfId="0" applyFont="1" applyFill="1" applyBorder="1"/>
    <xf numFmtId="0" fontId="15" fillId="10" borderId="1" xfId="0" applyFont="1" applyFill="1" applyBorder="1" applyAlignment="1">
      <alignment horizontal="center" vertical="center"/>
    </xf>
    <xf numFmtId="0" fontId="15" fillId="3" borderId="1" xfId="0" applyFont="1" applyFill="1" applyBorder="1" applyAlignment="1">
      <alignment horizontal="center" vertical="center"/>
    </xf>
    <xf numFmtId="1" fontId="22" fillId="3" borderId="38" xfId="0" applyNumberFormat="1" applyFont="1" applyFill="1" applyBorder="1" applyAlignment="1">
      <alignment horizontal="center" vertical="center"/>
    </xf>
    <xf numFmtId="1" fontId="22" fillId="3" borderId="13" xfId="0" applyNumberFormat="1" applyFont="1" applyFill="1" applyBorder="1" applyAlignment="1">
      <alignment horizontal="center" vertical="center"/>
    </xf>
    <xf numFmtId="0" fontId="16" fillId="3" borderId="30" xfId="0" applyFont="1" applyFill="1" applyBorder="1" applyAlignment="1">
      <alignment horizontal="center" vertical="center"/>
    </xf>
    <xf numFmtId="0" fontId="22" fillId="3" borderId="30" xfId="0" applyFont="1" applyFill="1" applyBorder="1"/>
    <xf numFmtId="0" fontId="22" fillId="7" borderId="27" xfId="0" applyFont="1" applyFill="1" applyBorder="1"/>
    <xf numFmtId="0" fontId="22" fillId="7" borderId="17" xfId="0" applyFont="1" applyFill="1" applyBorder="1" applyAlignment="1">
      <alignment horizontal="left"/>
    </xf>
    <xf numFmtId="1" fontId="22" fillId="7" borderId="18" xfId="0" applyNumberFormat="1" applyFont="1" applyFill="1" applyBorder="1" applyAlignment="1">
      <alignment horizontal="center" vertical="center"/>
    </xf>
    <xf numFmtId="0" fontId="22" fillId="7" borderId="24" xfId="0" applyFont="1" applyFill="1" applyBorder="1"/>
    <xf numFmtId="1" fontId="22" fillId="7" borderId="19" xfId="0" applyNumberFormat="1" applyFont="1" applyFill="1" applyBorder="1" applyAlignment="1">
      <alignment horizontal="center" vertical="center"/>
    </xf>
    <xf numFmtId="0" fontId="22" fillId="7" borderId="40" xfId="0" applyFont="1" applyFill="1" applyBorder="1"/>
    <xf numFmtId="1" fontId="22" fillId="7" borderId="36" xfId="0" applyNumberFormat="1" applyFont="1" applyFill="1" applyBorder="1" applyAlignment="1">
      <alignment horizontal="center" vertical="center"/>
    </xf>
    <xf numFmtId="0" fontId="22" fillId="7" borderId="35" xfId="0" applyFont="1" applyFill="1" applyBorder="1"/>
    <xf numFmtId="0" fontId="22" fillId="7" borderId="16" xfId="0" applyFont="1" applyFill="1" applyBorder="1" applyAlignment="1">
      <alignment horizontal="left"/>
    </xf>
    <xf numFmtId="0" fontId="22" fillId="7" borderId="53" xfId="0" applyFont="1" applyFill="1" applyBorder="1" applyAlignment="1">
      <alignment horizontal="left"/>
    </xf>
    <xf numFmtId="0" fontId="22" fillId="7" borderId="7" xfId="0" applyFont="1" applyFill="1" applyBorder="1" applyAlignment="1">
      <alignment horizontal="left"/>
    </xf>
    <xf numFmtId="1" fontId="16" fillId="8" borderId="30" xfId="0" applyNumberFormat="1" applyFont="1" applyFill="1" applyBorder="1" applyAlignment="1">
      <alignment horizontal="center" vertical="center"/>
    </xf>
    <xf numFmtId="1" fontId="16" fillId="9" borderId="47" xfId="0" applyNumberFormat="1" applyFont="1" applyFill="1" applyBorder="1" applyAlignment="1">
      <alignment horizontal="center" vertical="center"/>
    </xf>
    <xf numFmtId="1" fontId="16" fillId="11" borderId="24" xfId="0" applyNumberFormat="1" applyFont="1" applyFill="1" applyBorder="1" applyAlignment="1">
      <alignment horizontal="center" vertical="center"/>
    </xf>
    <xf numFmtId="1" fontId="16" fillId="8" borderId="6" xfId="0" applyNumberFormat="1" applyFont="1" applyFill="1" applyBorder="1" applyAlignment="1">
      <alignment horizontal="center" vertical="center"/>
    </xf>
    <xf numFmtId="1" fontId="16" fillId="9" borderId="10" xfId="0" applyNumberFormat="1" applyFont="1" applyFill="1" applyBorder="1" applyAlignment="1">
      <alignment horizontal="center" vertical="center"/>
    </xf>
    <xf numFmtId="1" fontId="17" fillId="8" borderId="6" xfId="0" applyNumberFormat="1" applyFont="1" applyFill="1" applyBorder="1"/>
    <xf numFmtId="1" fontId="16" fillId="11" borderId="40" xfId="0" applyNumberFormat="1" applyFont="1" applyFill="1" applyBorder="1" applyAlignment="1">
      <alignment horizontal="center" vertical="center"/>
    </xf>
    <xf numFmtId="1" fontId="16" fillId="11" borderId="6" xfId="0" applyNumberFormat="1" applyFont="1" applyFill="1" applyBorder="1" applyAlignment="1">
      <alignment horizontal="center" vertical="center"/>
    </xf>
    <xf numFmtId="1" fontId="16" fillId="9" borderId="6" xfId="0" applyNumberFormat="1" applyFont="1" applyFill="1" applyBorder="1" applyAlignment="1">
      <alignment horizontal="center" vertical="center"/>
    </xf>
    <xf numFmtId="1" fontId="22" fillId="3" borderId="30" xfId="0" applyNumberFormat="1" applyFont="1" applyFill="1" applyBorder="1" applyAlignment="1">
      <alignment horizontal="center" vertical="center"/>
    </xf>
    <xf numFmtId="1" fontId="22" fillId="3" borderId="0" xfId="0" applyNumberFormat="1" applyFont="1" applyFill="1" applyAlignment="1">
      <alignment horizontal="center" vertical="center"/>
    </xf>
    <xf numFmtId="1" fontId="15" fillId="11" borderId="1" xfId="0" applyNumberFormat="1" applyFont="1" applyFill="1" applyBorder="1" applyAlignment="1">
      <alignment horizontal="center" vertical="center"/>
    </xf>
    <xf numFmtId="1" fontId="15" fillId="8" borderId="1" xfId="0" applyNumberFormat="1" applyFont="1" applyFill="1" applyBorder="1" applyAlignment="1">
      <alignment horizontal="center" vertical="center"/>
    </xf>
    <xf numFmtId="1" fontId="15" fillId="9" borderId="1" xfId="0" applyNumberFormat="1" applyFont="1" applyFill="1" applyBorder="1" applyAlignment="1">
      <alignment horizontal="center" vertical="center"/>
    </xf>
    <xf numFmtId="1" fontId="15" fillId="10" borderId="1" xfId="0" applyNumberFormat="1" applyFont="1" applyFill="1" applyBorder="1" applyAlignment="1">
      <alignment horizontal="center" vertical="center"/>
    </xf>
    <xf numFmtId="1" fontId="16" fillId="3" borderId="0" xfId="0" applyNumberFormat="1" applyFont="1" applyFill="1" applyAlignment="1">
      <alignment horizontal="center" vertical="center"/>
    </xf>
    <xf numFmtId="1" fontId="25" fillId="3" borderId="0" xfId="0" applyNumberFormat="1" applyFont="1" applyFill="1" applyAlignment="1">
      <alignment horizontal="center" vertical="center"/>
    </xf>
    <xf numFmtId="1" fontId="16" fillId="8" borderId="35" xfId="0" applyNumberFormat="1" applyFont="1" applyFill="1" applyBorder="1" applyAlignment="1">
      <alignment horizontal="center" vertical="center"/>
    </xf>
    <xf numFmtId="1" fontId="16" fillId="9" borderId="48" xfId="0" applyNumberFormat="1" applyFont="1" applyFill="1" applyBorder="1" applyAlignment="1">
      <alignment horizontal="center" vertical="center"/>
    </xf>
    <xf numFmtId="1" fontId="15" fillId="10" borderId="42" xfId="0" applyNumberFormat="1" applyFont="1" applyFill="1" applyBorder="1" applyAlignment="1">
      <alignment horizontal="center" vertical="center"/>
    </xf>
    <xf numFmtId="1" fontId="15" fillId="10" borderId="43" xfId="0" applyNumberFormat="1" applyFont="1" applyFill="1" applyBorder="1" applyAlignment="1">
      <alignment horizontal="center" vertical="center"/>
    </xf>
    <xf numFmtId="1" fontId="17" fillId="10" borderId="43" xfId="0" applyNumberFormat="1" applyFont="1" applyFill="1" applyBorder="1" applyAlignment="1">
      <alignment horizontal="center"/>
    </xf>
    <xf numFmtId="1" fontId="17" fillId="10" borderId="46" xfId="0" applyNumberFormat="1" applyFont="1" applyFill="1" applyBorder="1" applyAlignment="1">
      <alignment horizontal="center"/>
    </xf>
    <xf numFmtId="1" fontId="17" fillId="3" borderId="3" xfId="0" applyNumberFormat="1" applyFont="1" applyFill="1" applyBorder="1" applyAlignment="1">
      <alignment horizontal="center"/>
    </xf>
    <xf numFmtId="1" fontId="18" fillId="3" borderId="3" xfId="0" applyNumberFormat="1" applyFont="1" applyFill="1" applyBorder="1"/>
    <xf numFmtId="1" fontId="0" fillId="3" borderId="0" xfId="0" applyNumberFormat="1" applyFill="1"/>
    <xf numFmtId="1" fontId="0" fillId="3" borderId="3" xfId="0" applyNumberFormat="1" applyFill="1" applyBorder="1"/>
    <xf numFmtId="1" fontId="15" fillId="11" borderId="8" xfId="0" applyNumberFormat="1" applyFont="1" applyFill="1" applyBorder="1" applyAlignment="1">
      <alignment horizontal="center" vertical="center"/>
    </xf>
    <xf numFmtId="1" fontId="15" fillId="9" borderId="9" xfId="0" applyNumberFormat="1" applyFont="1" applyFill="1" applyBorder="1" applyAlignment="1">
      <alignment horizontal="center" vertical="center"/>
    </xf>
    <xf numFmtId="0" fontId="26" fillId="3" borderId="0" xfId="0" applyFont="1" applyFill="1"/>
    <xf numFmtId="0" fontId="22" fillId="7" borderId="6" xfId="0" applyFont="1" applyFill="1" applyBorder="1" applyAlignment="1">
      <alignment horizontal="left" vertical="center"/>
    </xf>
    <xf numFmtId="0" fontId="16" fillId="7" borderId="28" xfId="0" applyFont="1" applyFill="1" applyBorder="1" applyAlignment="1">
      <alignment horizontal="center" vertical="center" wrapText="1"/>
    </xf>
    <xf numFmtId="1" fontId="16" fillId="11" borderId="30" xfId="0" applyNumberFormat="1" applyFont="1" applyFill="1" applyBorder="1" applyAlignment="1">
      <alignment horizontal="center" vertical="center"/>
    </xf>
    <xf numFmtId="1" fontId="16" fillId="9" borderId="30" xfId="0" applyNumberFormat="1" applyFont="1" applyFill="1" applyBorder="1" applyAlignment="1">
      <alignment horizontal="center" vertical="center"/>
    </xf>
    <xf numFmtId="0" fontId="15" fillId="13" borderId="5" xfId="0" applyFont="1" applyFill="1" applyBorder="1" applyAlignment="1">
      <alignment horizontal="left" vertical="center"/>
    </xf>
    <xf numFmtId="0" fontId="28" fillId="3" borderId="0" xfId="0" applyFont="1" applyFill="1"/>
    <xf numFmtId="0" fontId="29" fillId="2" borderId="1" xfId="0" applyFont="1" applyFill="1" applyBorder="1" applyAlignment="1">
      <alignment horizontal="center" wrapText="1"/>
    </xf>
    <xf numFmtId="49" fontId="0" fillId="3" borderId="0" xfId="0" applyNumberFormat="1" applyFill="1"/>
    <xf numFmtId="49" fontId="0" fillId="0" borderId="0" xfId="0" applyNumberFormat="1"/>
    <xf numFmtId="49" fontId="33" fillId="3" borderId="59" xfId="0" applyNumberFormat="1" applyFont="1" applyFill="1" applyBorder="1" applyAlignment="1">
      <alignment horizontal="center" wrapText="1"/>
    </xf>
    <xf numFmtId="49" fontId="32" fillId="3" borderId="59" xfId="0" applyNumberFormat="1" applyFont="1" applyFill="1" applyBorder="1" applyAlignment="1">
      <alignment wrapText="1"/>
    </xf>
    <xf numFmtId="49" fontId="32" fillId="3" borderId="58" xfId="0" applyNumberFormat="1" applyFont="1" applyFill="1" applyBorder="1" applyAlignment="1">
      <alignment wrapText="1"/>
    </xf>
    <xf numFmtId="49" fontId="33" fillId="17" borderId="0" xfId="0" applyNumberFormat="1" applyFont="1" applyFill="1" applyAlignment="1">
      <alignment horizontal="center" wrapText="1"/>
    </xf>
    <xf numFmtId="9" fontId="36" fillId="0" borderId="4" xfId="0" applyNumberFormat="1" applyFont="1" applyBorder="1" applyAlignment="1">
      <alignment horizontal="center" vertical="center"/>
    </xf>
    <xf numFmtId="2" fontId="36" fillId="0" borderId="1" xfId="0" applyNumberFormat="1" applyFont="1" applyBorder="1" applyAlignment="1">
      <alignment horizontal="center" vertical="center"/>
    </xf>
    <xf numFmtId="2" fontId="36" fillId="3" borderId="1" xfId="0" applyNumberFormat="1" applyFont="1" applyFill="1" applyBorder="1" applyAlignment="1">
      <alignment horizontal="center" vertical="center"/>
    </xf>
    <xf numFmtId="10" fontId="36" fillId="0" borderId="1" xfId="0" applyNumberFormat="1" applyFont="1" applyBorder="1" applyAlignment="1">
      <alignment horizontal="center" vertical="center"/>
    </xf>
    <xf numFmtId="1" fontId="36" fillId="0" borderId="1" xfId="0" applyNumberFormat="1" applyFont="1" applyBorder="1" applyAlignment="1">
      <alignment horizontal="center" vertical="center"/>
    </xf>
    <xf numFmtId="2" fontId="36" fillId="7" borderId="70" xfId="0" applyNumberFormat="1" applyFont="1" applyFill="1" applyBorder="1" applyAlignment="1">
      <alignment horizontal="center" vertical="center"/>
    </xf>
    <xf numFmtId="165" fontId="36" fillId="0" borderId="1" xfId="2" applyNumberFormat="1" applyFont="1" applyBorder="1" applyAlignment="1">
      <alignment horizontal="center" vertical="center"/>
    </xf>
    <xf numFmtId="164" fontId="36" fillId="0" borderId="1" xfId="0" applyNumberFormat="1" applyFont="1" applyBorder="1" applyAlignment="1">
      <alignment horizontal="center" vertical="center"/>
    </xf>
    <xf numFmtId="0" fontId="38" fillId="3" borderId="0" xfId="0" applyFont="1" applyFill="1"/>
    <xf numFmtId="0" fontId="38" fillId="3" borderId="0" xfId="0" applyFont="1" applyFill="1" applyAlignment="1">
      <alignment horizontal="center" vertical="center"/>
    </xf>
    <xf numFmtId="0" fontId="38" fillId="0" borderId="0" xfId="0" applyFont="1"/>
    <xf numFmtId="0" fontId="39" fillId="3" borderId="5" xfId="0" applyFont="1" applyFill="1" applyBorder="1" applyAlignment="1">
      <alignment horizontal="center"/>
    </xf>
    <xf numFmtId="0" fontId="39" fillId="3" borderId="0" xfId="0" applyFont="1" applyFill="1" applyAlignment="1">
      <alignment horizontal="center"/>
    </xf>
    <xf numFmtId="0" fontId="40" fillId="3" borderId="0" xfId="0" applyFont="1" applyFill="1" applyAlignment="1">
      <alignment horizontal="center" vertical="center"/>
    </xf>
    <xf numFmtId="0" fontId="38" fillId="7" borderId="8" xfId="0" applyFont="1" applyFill="1" applyBorder="1" applyAlignment="1">
      <alignment vertical="center"/>
    </xf>
    <xf numFmtId="0" fontId="38" fillId="7" borderId="1" xfId="0" applyFont="1" applyFill="1" applyBorder="1" applyAlignment="1">
      <alignment vertical="center"/>
    </xf>
    <xf numFmtId="0" fontId="38" fillId="3" borderId="9" xfId="0" applyFont="1" applyFill="1" applyBorder="1"/>
    <xf numFmtId="0" fontId="38" fillId="3" borderId="5" xfId="0" applyFont="1" applyFill="1" applyBorder="1"/>
    <xf numFmtId="0" fontId="38" fillId="7" borderId="8" xfId="0" applyFont="1" applyFill="1" applyBorder="1" applyAlignment="1">
      <alignment vertical="center" wrapText="1"/>
    </xf>
    <xf numFmtId="0" fontId="38" fillId="7" borderId="1" xfId="0" applyFont="1" applyFill="1" applyBorder="1" applyAlignment="1">
      <alignment horizontal="left" vertical="center" wrapText="1"/>
    </xf>
    <xf numFmtId="0" fontId="38" fillId="3" borderId="0" xfId="0" applyFont="1" applyFill="1" applyAlignment="1">
      <alignment horizontal="left" wrapText="1"/>
    </xf>
    <xf numFmtId="0" fontId="38" fillId="3" borderId="9" xfId="0" applyFont="1" applyFill="1" applyBorder="1" applyAlignment="1">
      <alignment horizontal="left" wrapText="1"/>
    </xf>
    <xf numFmtId="0" fontId="38" fillId="3" borderId="5" xfId="0" applyFont="1" applyFill="1" applyBorder="1" applyAlignment="1">
      <alignment horizontal="left" wrapText="1"/>
    </xf>
    <xf numFmtId="0" fontId="38" fillId="3" borderId="0" xfId="0" applyFont="1" applyFill="1" applyAlignment="1">
      <alignment horizontal="left" vertical="top" wrapText="1"/>
    </xf>
    <xf numFmtId="0" fontId="38" fillId="3" borderId="9" xfId="0" applyFont="1" applyFill="1" applyBorder="1" applyAlignment="1">
      <alignment horizontal="left" vertical="top" wrapText="1"/>
    </xf>
    <xf numFmtId="0" fontId="38" fillId="3" borderId="5" xfId="0" applyFont="1" applyFill="1" applyBorder="1" applyAlignment="1">
      <alignment horizontal="left" vertical="top" wrapText="1"/>
    </xf>
    <xf numFmtId="0" fontId="38" fillId="6" borderId="8" xfId="0" applyFont="1" applyFill="1" applyBorder="1" applyAlignment="1">
      <alignment vertical="center"/>
    </xf>
    <xf numFmtId="0" fontId="38" fillId="6" borderId="1" xfId="0" applyFont="1" applyFill="1" applyBorder="1" applyAlignment="1">
      <alignment horizontal="left" vertical="center" wrapText="1"/>
    </xf>
    <xf numFmtId="0" fontId="38" fillId="4" borderId="0" xfId="0" applyFont="1" applyFill="1"/>
    <xf numFmtId="0" fontId="38" fillId="4" borderId="0" xfId="0" applyFont="1" applyFill="1" applyAlignment="1">
      <alignment horizontal="center" vertical="center"/>
    </xf>
    <xf numFmtId="0" fontId="41" fillId="0" borderId="42" xfId="0" applyFont="1" applyBorder="1" applyAlignment="1">
      <alignment horizontal="center" vertical="center"/>
    </xf>
    <xf numFmtId="2" fontId="41" fillId="0" borderId="43" xfId="0" applyNumberFormat="1" applyFont="1" applyBorder="1" applyAlignment="1">
      <alignment horizontal="center" vertical="center"/>
    </xf>
    <xf numFmtId="0" fontId="41" fillId="3" borderId="42" xfId="0" applyFont="1" applyFill="1" applyBorder="1" applyAlignment="1">
      <alignment horizontal="center" vertical="center"/>
    </xf>
    <xf numFmtId="9" fontId="41" fillId="0" borderId="42" xfId="0" applyNumberFormat="1" applyFont="1" applyBorder="1" applyAlignment="1">
      <alignment horizontal="center" vertical="center"/>
    </xf>
    <xf numFmtId="0" fontId="41" fillId="0" borderId="67" xfId="0" applyFont="1" applyBorder="1" applyAlignment="1">
      <alignment horizontal="center" vertical="center"/>
    </xf>
    <xf numFmtId="0" fontId="41" fillId="0" borderId="2" xfId="0" applyFont="1" applyBorder="1" applyAlignment="1">
      <alignment horizontal="center" vertical="center"/>
    </xf>
    <xf numFmtId="21" fontId="41" fillId="0" borderId="42" xfId="0" applyNumberFormat="1" applyFont="1" applyBorder="1" applyAlignment="1">
      <alignment horizontal="center" vertical="center"/>
    </xf>
    <xf numFmtId="0" fontId="41" fillId="7" borderId="42" xfId="0" applyFont="1" applyFill="1" applyBorder="1" applyAlignment="1">
      <alignment horizontal="center" vertical="center"/>
    </xf>
    <xf numFmtId="0" fontId="41" fillId="0" borderId="42" xfId="0" applyFont="1" applyBorder="1" applyAlignment="1">
      <alignment horizontal="center" vertical="center" wrapText="1"/>
    </xf>
    <xf numFmtId="0" fontId="41" fillId="0" borderId="43" xfId="0" applyFont="1" applyBorder="1" applyAlignment="1">
      <alignment horizontal="center" vertical="center"/>
    </xf>
    <xf numFmtId="0" fontId="41" fillId="3" borderId="43" xfId="0" applyFont="1" applyFill="1" applyBorder="1" applyAlignment="1">
      <alignment horizontal="center" vertical="center"/>
    </xf>
    <xf numFmtId="9" fontId="41" fillId="0" borderId="43" xfId="0" applyNumberFormat="1" applyFont="1" applyBorder="1" applyAlignment="1">
      <alignment horizontal="center" vertical="center"/>
    </xf>
    <xf numFmtId="0" fontId="41" fillId="0" borderId="65" xfId="0" applyFont="1" applyBorder="1" applyAlignment="1">
      <alignment horizontal="center" vertical="center"/>
    </xf>
    <xf numFmtId="0" fontId="41" fillId="7" borderId="43" xfId="0" applyFont="1" applyFill="1" applyBorder="1" applyAlignment="1">
      <alignment horizontal="center" vertical="center"/>
    </xf>
    <xf numFmtId="164" fontId="41" fillId="0" borderId="43" xfId="0" applyNumberFormat="1" applyFont="1" applyBorder="1" applyAlignment="1">
      <alignment horizontal="center" vertical="center"/>
    </xf>
    <xf numFmtId="0" fontId="41" fillId="0" borderId="43" xfId="0" applyFont="1" applyBorder="1" applyAlignment="1">
      <alignment horizontal="center" vertical="center" wrapText="1"/>
    </xf>
    <xf numFmtId="0" fontId="41" fillId="3" borderId="0" xfId="0" applyFont="1" applyFill="1" applyAlignment="1">
      <alignment horizontal="center"/>
    </xf>
    <xf numFmtId="0" fontId="41" fillId="0" borderId="4" xfId="0" applyFont="1" applyBorder="1" applyAlignment="1">
      <alignment horizontal="center" vertical="center"/>
    </xf>
    <xf numFmtId="0" fontId="41" fillId="3" borderId="3" xfId="0" applyFont="1" applyFill="1" applyBorder="1" applyAlignment="1">
      <alignment horizontal="center" vertical="center"/>
    </xf>
    <xf numFmtId="9" fontId="41" fillId="0" borderId="4" xfId="0" applyNumberFormat="1" applyFont="1" applyBorder="1" applyAlignment="1">
      <alignment horizontal="center" vertical="center"/>
    </xf>
    <xf numFmtId="0" fontId="41" fillId="0" borderId="3" xfId="0" applyFont="1" applyBorder="1" applyAlignment="1">
      <alignment horizontal="center" vertical="center"/>
    </xf>
    <xf numFmtId="0" fontId="41" fillId="0" borderId="31" xfId="0" applyFont="1" applyBorder="1" applyAlignment="1">
      <alignment horizontal="center" vertical="center"/>
    </xf>
    <xf numFmtId="0" fontId="41" fillId="7" borderId="46" xfId="0" applyFont="1" applyFill="1" applyBorder="1" applyAlignment="1">
      <alignment horizontal="center" vertical="center"/>
    </xf>
    <xf numFmtId="164" fontId="41" fillId="0" borderId="3" xfId="0" applyNumberFormat="1" applyFont="1" applyBorder="1" applyAlignment="1">
      <alignment horizontal="center" vertical="center"/>
    </xf>
    <xf numFmtId="0" fontId="41" fillId="0" borderId="46" xfId="0" applyFont="1" applyBorder="1" applyAlignment="1">
      <alignment horizontal="center" vertical="center" wrapText="1"/>
    </xf>
    <xf numFmtId="2" fontId="38" fillId="3" borderId="2" xfId="0" applyNumberFormat="1" applyFont="1" applyFill="1" applyBorder="1"/>
    <xf numFmtId="2" fontId="38" fillId="3" borderId="2" xfId="0" applyNumberFormat="1" applyFont="1" applyFill="1" applyBorder="1" applyAlignment="1">
      <alignment horizontal="center"/>
    </xf>
    <xf numFmtId="0" fontId="41" fillId="0" borderId="68" xfId="0" applyFont="1" applyBorder="1" applyAlignment="1">
      <alignment horizontal="center" vertical="center"/>
    </xf>
    <xf numFmtId="0" fontId="41" fillId="0" borderId="66" xfId="0" applyFont="1" applyBorder="1" applyAlignment="1">
      <alignment horizontal="center" vertical="center"/>
    </xf>
    <xf numFmtId="0" fontId="38" fillId="3" borderId="0" xfId="0" applyFont="1" applyFill="1" applyAlignment="1">
      <alignment vertical="center"/>
    </xf>
    <xf numFmtId="0" fontId="41" fillId="0" borderId="52" xfId="0" applyFont="1" applyBorder="1" applyAlignment="1">
      <alignment horizontal="center" vertical="center"/>
    </xf>
    <xf numFmtId="0" fontId="39" fillId="3" borderId="49" xfId="0" applyFont="1" applyFill="1" applyBorder="1" applyAlignment="1">
      <alignment vertical="center"/>
    </xf>
    <xf numFmtId="2" fontId="38" fillId="3" borderId="42" xfId="0" applyNumberFormat="1" applyFont="1" applyFill="1" applyBorder="1" applyAlignment="1">
      <alignment horizontal="center"/>
    </xf>
    <xf numFmtId="2" fontId="38" fillId="3" borderId="43" xfId="0" applyNumberFormat="1" applyFont="1" applyFill="1" applyBorder="1" applyAlignment="1">
      <alignment horizontal="center"/>
    </xf>
    <xf numFmtId="2" fontId="38" fillId="3" borderId="3" xfId="0" applyNumberFormat="1" applyFont="1" applyFill="1" applyBorder="1" applyAlignment="1">
      <alignment horizontal="center"/>
    </xf>
    <xf numFmtId="2" fontId="39" fillId="3" borderId="1" xfId="0" applyNumberFormat="1" applyFont="1" applyFill="1" applyBorder="1" applyAlignment="1">
      <alignment horizontal="center"/>
    </xf>
    <xf numFmtId="2" fontId="38" fillId="3" borderId="1" xfId="0" applyNumberFormat="1" applyFont="1" applyFill="1" applyBorder="1" applyAlignment="1">
      <alignment horizontal="center"/>
    </xf>
    <xf numFmtId="0" fontId="5" fillId="3" borderId="0" xfId="0" applyFont="1" applyFill="1" applyAlignment="1">
      <alignment horizontal="left" vertical="center"/>
    </xf>
    <xf numFmtId="0" fontId="41" fillId="3" borderId="43" xfId="0" applyFont="1" applyFill="1" applyBorder="1" applyAlignment="1">
      <alignment horizontal="center" vertical="center" wrapText="1"/>
    </xf>
    <xf numFmtId="0" fontId="41" fillId="3" borderId="46" xfId="0" applyFont="1" applyFill="1" applyBorder="1" applyAlignment="1">
      <alignment horizontal="center" vertical="center" wrapText="1"/>
    </xf>
    <xf numFmtId="0" fontId="14" fillId="3" borderId="8" xfId="0" applyFont="1" applyFill="1" applyBorder="1" applyAlignment="1">
      <alignment horizontal="left"/>
    </xf>
    <xf numFmtId="14" fontId="42" fillId="7" borderId="1" xfId="0" applyNumberFormat="1" applyFont="1" applyFill="1" applyBorder="1" applyAlignment="1">
      <alignment horizontal="center" vertical="center" wrapText="1"/>
    </xf>
    <xf numFmtId="2" fontId="42" fillId="7" borderId="1" xfId="0" applyNumberFormat="1" applyFont="1" applyFill="1" applyBorder="1" applyAlignment="1">
      <alignment horizontal="center" vertical="center" wrapText="1"/>
    </xf>
    <xf numFmtId="14" fontId="41" fillId="0" borderId="42" xfId="0" applyNumberFormat="1" applyFont="1" applyBorder="1" applyAlignment="1">
      <alignment horizontal="center" vertical="center"/>
    </xf>
    <xf numFmtId="14" fontId="41" fillId="0" borderId="43" xfId="0" applyNumberFormat="1" applyFont="1" applyBorder="1" applyAlignment="1">
      <alignment horizontal="center" vertical="center"/>
    </xf>
    <xf numFmtId="0" fontId="31" fillId="3" borderId="1" xfId="0" applyFont="1" applyFill="1" applyBorder="1" applyAlignment="1">
      <alignment horizontal="center" vertical="center"/>
    </xf>
    <xf numFmtId="14" fontId="41" fillId="0" borderId="46" xfId="0" applyNumberFormat="1" applyFont="1" applyBorder="1" applyAlignment="1">
      <alignment horizontal="center" vertical="center"/>
    </xf>
    <xf numFmtId="0" fontId="31" fillId="3" borderId="0" xfId="0" applyFont="1" applyFill="1" applyAlignment="1">
      <alignment horizontal="center" vertical="center"/>
    </xf>
    <xf numFmtId="2" fontId="38" fillId="3" borderId="0" xfId="0" applyNumberFormat="1" applyFont="1" applyFill="1" applyAlignment="1">
      <alignment horizontal="center"/>
    </xf>
    <xf numFmtId="2" fontId="38" fillId="3" borderId="29" xfId="0" applyNumberFormat="1" applyFont="1" applyFill="1" applyBorder="1" applyAlignment="1">
      <alignment horizontal="center"/>
    </xf>
    <xf numFmtId="2" fontId="38" fillId="3" borderId="49" xfId="0" applyNumberFormat="1" applyFont="1" applyFill="1" applyBorder="1" applyAlignment="1">
      <alignment horizontal="center"/>
    </xf>
    <xf numFmtId="2" fontId="38" fillId="3" borderId="69" xfId="0" applyNumberFormat="1" applyFont="1" applyFill="1" applyBorder="1" applyAlignment="1">
      <alignment horizontal="center"/>
    </xf>
    <xf numFmtId="2" fontId="38" fillId="3" borderId="0" xfId="0" applyNumberFormat="1" applyFont="1" applyFill="1"/>
    <xf numFmtId="2" fontId="38" fillId="3" borderId="32" xfId="0" applyNumberFormat="1" applyFont="1" applyFill="1" applyBorder="1"/>
    <xf numFmtId="2" fontId="38" fillId="3" borderId="69" xfId="0" applyNumberFormat="1" applyFont="1" applyFill="1" applyBorder="1"/>
    <xf numFmtId="2" fontId="36" fillId="3" borderId="0" xfId="0" applyNumberFormat="1" applyFont="1" applyFill="1" applyAlignment="1">
      <alignment horizontal="center" vertical="center"/>
    </xf>
    <xf numFmtId="0" fontId="38" fillId="3" borderId="43" xfId="0" applyFont="1" applyFill="1" applyBorder="1" applyAlignment="1">
      <alignment horizontal="center"/>
    </xf>
    <xf numFmtId="2" fontId="38" fillId="3" borderId="43" xfId="0" applyNumberFormat="1" applyFont="1" applyFill="1" applyBorder="1"/>
    <xf numFmtId="2" fontId="41" fillId="3" borderId="43" xfId="0" applyNumberFormat="1" applyFont="1" applyFill="1" applyBorder="1" applyAlignment="1">
      <alignment horizontal="center"/>
    </xf>
    <xf numFmtId="0" fontId="38" fillId="3" borderId="4" xfId="0" applyFont="1" applyFill="1" applyBorder="1" applyAlignment="1">
      <alignment horizontal="center"/>
    </xf>
    <xf numFmtId="0" fontId="38" fillId="3" borderId="3" xfId="0" applyFont="1" applyFill="1" applyBorder="1" applyAlignment="1">
      <alignment horizontal="center"/>
    </xf>
    <xf numFmtId="2" fontId="38" fillId="3" borderId="3" xfId="0" applyNumberFormat="1" applyFont="1" applyFill="1" applyBorder="1"/>
    <xf numFmtId="2" fontId="38" fillId="3" borderId="4" xfId="0" applyNumberFormat="1" applyFont="1" applyFill="1" applyBorder="1" applyAlignment="1">
      <alignment horizontal="center"/>
    </xf>
    <xf numFmtId="2" fontId="41" fillId="3" borderId="3" xfId="0" applyNumberFormat="1" applyFont="1" applyFill="1" applyBorder="1" applyAlignment="1">
      <alignment horizontal="center"/>
    </xf>
    <xf numFmtId="0" fontId="39" fillId="3" borderId="1" xfId="0" applyFont="1" applyFill="1" applyBorder="1" applyAlignment="1">
      <alignment horizontal="center"/>
    </xf>
    <xf numFmtId="0" fontId="41" fillId="3" borderId="4" xfId="0" applyFont="1" applyFill="1" applyBorder="1" applyAlignment="1">
      <alignment horizontal="center" vertical="center"/>
    </xf>
    <xf numFmtId="2" fontId="38" fillId="3" borderId="1" xfId="0" applyNumberFormat="1" applyFont="1" applyFill="1" applyBorder="1"/>
    <xf numFmtId="0" fontId="38" fillId="3" borderId="42" xfId="0" applyFont="1" applyFill="1" applyBorder="1" applyAlignment="1">
      <alignment horizontal="center"/>
    </xf>
    <xf numFmtId="2" fontId="38" fillId="3" borderId="42" xfId="0" applyNumberFormat="1" applyFont="1" applyFill="1" applyBorder="1"/>
    <xf numFmtId="2" fontId="41" fillId="3" borderId="42" xfId="0" applyNumberFormat="1" applyFont="1" applyFill="1" applyBorder="1" applyAlignment="1">
      <alignment horizontal="center"/>
    </xf>
    <xf numFmtId="0" fontId="38" fillId="3" borderId="44" xfId="0" applyFont="1" applyFill="1" applyBorder="1" applyAlignment="1">
      <alignment vertical="center"/>
    </xf>
    <xf numFmtId="0" fontId="38" fillId="3" borderId="52" xfId="0" applyFont="1" applyFill="1" applyBorder="1" applyAlignment="1">
      <alignment horizontal="left" vertical="center" wrapText="1"/>
    </xf>
    <xf numFmtId="0" fontId="37" fillId="0" borderId="8" xfId="0" applyFont="1" applyBorder="1" applyAlignment="1">
      <alignment horizontal="center" vertical="center"/>
    </xf>
    <xf numFmtId="0" fontId="37" fillId="0" borderId="1" xfId="0" applyFont="1" applyBorder="1" applyAlignment="1">
      <alignment horizontal="center" vertical="center"/>
    </xf>
    <xf numFmtId="0" fontId="38" fillId="0" borderId="0" xfId="0" applyFont="1" applyAlignment="1">
      <alignment horizontal="center" vertical="center"/>
    </xf>
    <xf numFmtId="0" fontId="15" fillId="5" borderId="1" xfId="0" applyFont="1" applyFill="1" applyBorder="1" applyAlignment="1">
      <alignment horizontal="center" vertical="center"/>
    </xf>
    <xf numFmtId="0" fontId="15" fillId="5" borderId="5" xfId="0" applyFont="1" applyFill="1" applyBorder="1" applyAlignment="1">
      <alignment horizontal="center" vertical="center"/>
    </xf>
    <xf numFmtId="1" fontId="17" fillId="3" borderId="0" xfId="0" applyNumberFormat="1" applyFont="1" applyFill="1" applyAlignment="1">
      <alignment horizontal="center"/>
    </xf>
    <xf numFmtId="1" fontId="18" fillId="3" borderId="0" xfId="0" applyNumberFormat="1" applyFont="1" applyFill="1"/>
    <xf numFmtId="0" fontId="15" fillId="3" borderId="0" xfId="0" applyFont="1" applyFill="1" applyAlignment="1">
      <alignment horizontal="center" vertical="center"/>
    </xf>
    <xf numFmtId="1" fontId="15" fillId="3" borderId="0" xfId="0" applyNumberFormat="1" applyFont="1" applyFill="1" applyAlignment="1">
      <alignment horizontal="center" vertical="center"/>
    </xf>
    <xf numFmtId="1" fontId="7" fillId="3" borderId="0" xfId="0" applyNumberFormat="1" applyFont="1" applyFill="1" applyAlignment="1">
      <alignment horizontal="center" vertical="center"/>
    </xf>
    <xf numFmtId="9" fontId="21" fillId="3" borderId="0" xfId="1" applyFont="1" applyFill="1" applyBorder="1" applyAlignment="1">
      <alignment horizontal="center" vertical="center"/>
    </xf>
    <xf numFmtId="0" fontId="19" fillId="3" borderId="0" xfId="0" applyFont="1" applyFill="1" applyAlignment="1">
      <alignment horizontal="center" vertical="center"/>
    </xf>
    <xf numFmtId="0" fontId="15" fillId="5" borderId="8" xfId="0" applyFont="1" applyFill="1" applyBorder="1" applyAlignment="1">
      <alignment horizontal="center" vertical="center" wrapText="1"/>
    </xf>
    <xf numFmtId="0" fontId="37" fillId="7" borderId="8" xfId="0" applyFont="1" applyFill="1" applyBorder="1" applyAlignment="1">
      <alignment vertical="center"/>
    </xf>
    <xf numFmtId="0" fontId="45" fillId="7" borderId="1" xfId="0" applyFont="1" applyFill="1" applyBorder="1" applyAlignment="1">
      <alignment vertical="center" wrapText="1"/>
    </xf>
    <xf numFmtId="0" fontId="45" fillId="7" borderId="1" xfId="0" applyFont="1" applyFill="1" applyBorder="1" applyAlignment="1">
      <alignment horizontal="left" vertical="center" wrapText="1"/>
    </xf>
    <xf numFmtId="0" fontId="37" fillId="7" borderId="8" xfId="0" applyFont="1" applyFill="1" applyBorder="1" applyAlignment="1">
      <alignment vertical="center" wrapText="1"/>
    </xf>
    <xf numFmtId="0" fontId="37" fillId="6" borderId="8" xfId="0" applyFont="1" applyFill="1" applyBorder="1" applyAlignment="1">
      <alignment vertical="center"/>
    </xf>
    <xf numFmtId="0" fontId="45" fillId="6" borderId="1" xfId="0" applyFont="1" applyFill="1" applyBorder="1" applyAlignment="1">
      <alignment horizontal="left" vertical="center" wrapText="1"/>
    </xf>
    <xf numFmtId="0" fontId="43" fillId="3" borderId="0" xfId="0" applyFont="1" applyFill="1"/>
    <xf numFmtId="0" fontId="0" fillId="5" borderId="0" xfId="0" applyFill="1"/>
    <xf numFmtId="0" fontId="51" fillId="0" borderId="1" xfId="0" applyFont="1" applyBorder="1" applyAlignment="1">
      <alignment horizontal="center"/>
    </xf>
    <xf numFmtId="0" fontId="41" fillId="7" borderId="8" xfId="0" applyFont="1" applyFill="1" applyBorder="1" applyAlignment="1">
      <alignment vertical="center"/>
    </xf>
    <xf numFmtId="0" fontId="41" fillId="7" borderId="8" xfId="0" applyFont="1" applyFill="1" applyBorder="1" applyAlignment="1">
      <alignment vertical="center" wrapText="1"/>
    </xf>
    <xf numFmtId="0" fontId="41" fillId="6" borderId="8" xfId="0" applyFont="1" applyFill="1" applyBorder="1" applyAlignment="1">
      <alignment vertical="center"/>
    </xf>
    <xf numFmtId="0" fontId="45" fillId="7" borderId="1" xfId="0" applyFont="1" applyFill="1" applyBorder="1" applyAlignment="1">
      <alignment vertical="center"/>
    </xf>
    <xf numFmtId="0" fontId="10" fillId="3" borderId="0" xfId="0" applyFont="1" applyFill="1" applyAlignment="1">
      <alignment horizontal="center"/>
    </xf>
    <xf numFmtId="0" fontId="24" fillId="3" borderId="8" xfId="0" applyFont="1" applyFill="1" applyBorder="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17" fillId="7" borderId="6" xfId="0" applyFont="1" applyFill="1" applyBorder="1" applyAlignment="1">
      <alignment horizontal="center"/>
    </xf>
    <xf numFmtId="0" fontId="17" fillId="7" borderId="35" xfId="0" applyFont="1" applyFill="1" applyBorder="1" applyAlignment="1">
      <alignment horizontal="center"/>
    </xf>
    <xf numFmtId="0" fontId="18" fillId="3" borderId="0" xfId="0" applyFont="1" applyFill="1" applyAlignment="1">
      <alignment horizontal="center"/>
    </xf>
    <xf numFmtId="0" fontId="16" fillId="7" borderId="30" xfId="0" applyFont="1" applyFill="1" applyBorder="1" applyAlignment="1">
      <alignment horizontal="center"/>
    </xf>
    <xf numFmtId="1" fontId="22" fillId="3" borderId="53" xfId="0" applyNumberFormat="1" applyFont="1" applyFill="1" applyBorder="1" applyAlignment="1">
      <alignment horizontal="center" vertical="center"/>
    </xf>
    <xf numFmtId="0" fontId="53" fillId="3" borderId="0" xfId="0" applyFont="1" applyFill="1"/>
    <xf numFmtId="0" fontId="53" fillId="3" borderId="0" xfId="0" applyFont="1" applyFill="1" applyAlignment="1">
      <alignment horizontal="center" vertical="center"/>
    </xf>
    <xf numFmtId="0" fontId="54" fillId="3" borderId="0" xfId="0" applyFont="1" applyFill="1" applyAlignment="1">
      <alignment horizontal="center" vertical="center"/>
    </xf>
    <xf numFmtId="0" fontId="42" fillId="2" borderId="1" xfId="0" applyFont="1" applyFill="1" applyBorder="1" applyAlignment="1">
      <alignment horizontal="center" vertical="center"/>
    </xf>
    <xf numFmtId="0" fontId="42" fillId="3" borderId="1" xfId="0" applyFont="1" applyFill="1" applyBorder="1" applyAlignment="1">
      <alignment horizontal="center" vertical="center" wrapText="1"/>
    </xf>
    <xf numFmtId="0" fontId="42" fillId="3" borderId="0" xfId="0" applyFont="1" applyFill="1" applyAlignment="1">
      <alignment vertical="center"/>
    </xf>
    <xf numFmtId="0" fontId="42" fillId="2" borderId="2" xfId="0" applyFont="1" applyFill="1" applyBorder="1" applyAlignment="1">
      <alignment horizontal="center" vertical="center"/>
    </xf>
    <xf numFmtId="0" fontId="42" fillId="2" borderId="1" xfId="0" applyFont="1" applyFill="1" applyBorder="1" applyAlignment="1">
      <alignment horizontal="center" vertical="center" wrapText="1"/>
    </xf>
    <xf numFmtId="0" fontId="54" fillId="3" borderId="0" xfId="0" applyFont="1" applyFill="1"/>
    <xf numFmtId="0" fontId="55" fillId="2" borderId="1" xfId="0" applyFont="1" applyFill="1" applyBorder="1" applyAlignment="1">
      <alignment horizontal="center" vertical="center" wrapText="1"/>
    </xf>
    <xf numFmtId="14" fontId="56" fillId="0" borderId="42" xfId="0" applyNumberFormat="1" applyFont="1" applyBorder="1" applyAlignment="1">
      <alignment horizontal="center" vertical="center"/>
    </xf>
    <xf numFmtId="0" fontId="56" fillId="0" borderId="68" xfId="0" applyFont="1" applyBorder="1" applyAlignment="1">
      <alignment horizontal="center" vertical="center"/>
    </xf>
    <xf numFmtId="2" fontId="56" fillId="0" borderId="43" xfId="0" applyNumberFormat="1" applyFont="1" applyBorder="1" applyAlignment="1">
      <alignment horizontal="center" vertical="center"/>
    </xf>
    <xf numFmtId="0" fontId="56" fillId="3" borderId="42" xfId="0" applyFont="1" applyFill="1" applyBorder="1" applyAlignment="1">
      <alignment horizontal="center" vertical="center"/>
    </xf>
    <xf numFmtId="9" fontId="56" fillId="0" borderId="42" xfId="0" applyNumberFormat="1" applyFont="1" applyBorder="1" applyAlignment="1">
      <alignment horizontal="center" vertical="center"/>
    </xf>
    <xf numFmtId="0" fontId="56" fillId="0" borderId="42" xfId="0" applyFont="1" applyBorder="1" applyAlignment="1">
      <alignment horizontal="center" vertical="center"/>
    </xf>
    <xf numFmtId="0" fontId="56" fillId="0" borderId="67" xfId="0" applyFont="1" applyBorder="1" applyAlignment="1">
      <alignment horizontal="center" vertical="center"/>
    </xf>
    <xf numFmtId="0" fontId="56" fillId="0" borderId="2" xfId="0" applyFont="1" applyBorder="1" applyAlignment="1">
      <alignment horizontal="center" vertical="center"/>
    </xf>
    <xf numFmtId="21" fontId="56" fillId="0" borderId="42" xfId="0" applyNumberFormat="1" applyFont="1" applyBorder="1" applyAlignment="1">
      <alignment horizontal="center" vertical="center"/>
    </xf>
    <xf numFmtId="0" fontId="56" fillId="7" borderId="42" xfId="0" applyFont="1" applyFill="1" applyBorder="1" applyAlignment="1">
      <alignment horizontal="center" vertical="center"/>
    </xf>
    <xf numFmtId="0" fontId="56" fillId="0" borderId="42" xfId="0" applyFont="1" applyBorder="1" applyAlignment="1">
      <alignment horizontal="center" vertical="center" wrapText="1"/>
    </xf>
    <xf numFmtId="0" fontId="56" fillId="0" borderId="31" xfId="0" applyFont="1" applyBorder="1" applyAlignment="1">
      <alignment horizontal="center" vertical="center"/>
    </xf>
    <xf numFmtId="14" fontId="56" fillId="0" borderId="43" xfId="0" applyNumberFormat="1" applyFont="1" applyBorder="1" applyAlignment="1">
      <alignment horizontal="center" vertical="center"/>
    </xf>
    <xf numFmtId="0" fontId="56" fillId="0" borderId="66" xfId="0" applyFont="1" applyBorder="1" applyAlignment="1">
      <alignment horizontal="center" vertical="center"/>
    </xf>
    <xf numFmtId="0" fontId="56" fillId="3" borderId="43" xfId="0" applyFont="1" applyFill="1" applyBorder="1" applyAlignment="1">
      <alignment horizontal="center" vertical="center"/>
    </xf>
    <xf numFmtId="9" fontId="56" fillId="0" borderId="43" xfId="0" applyNumberFormat="1" applyFont="1" applyBorder="1" applyAlignment="1">
      <alignment horizontal="center" vertical="center"/>
    </xf>
    <xf numFmtId="0" fontId="56" fillId="0" borderId="43" xfId="0" applyFont="1" applyBorder="1" applyAlignment="1">
      <alignment horizontal="center" vertical="center"/>
    </xf>
    <xf numFmtId="0" fontId="56" fillId="0" borderId="65" xfId="0" applyFont="1" applyBorder="1" applyAlignment="1">
      <alignment horizontal="center" vertical="center"/>
    </xf>
    <xf numFmtId="0" fontId="56" fillId="7" borderId="43" xfId="0" applyFont="1" applyFill="1" applyBorder="1" applyAlignment="1">
      <alignment horizontal="center" vertical="center"/>
    </xf>
    <xf numFmtId="164" fontId="56" fillId="0" borderId="43" xfId="0" applyNumberFormat="1" applyFont="1" applyBorder="1" applyAlignment="1">
      <alignment horizontal="center" vertical="center"/>
    </xf>
    <xf numFmtId="0" fontId="56" fillId="0" borderId="43" xfId="0" applyFont="1" applyBorder="1" applyAlignment="1">
      <alignment horizontal="center" vertical="center" wrapText="1"/>
    </xf>
    <xf numFmtId="14" fontId="56" fillId="0" borderId="46" xfId="0" applyNumberFormat="1" applyFont="1" applyBorder="1" applyAlignment="1">
      <alignment horizontal="center" vertical="center"/>
    </xf>
    <xf numFmtId="0" fontId="56" fillId="0" borderId="52" xfId="0" applyFont="1" applyBorder="1" applyAlignment="1">
      <alignment horizontal="center" vertical="center"/>
    </xf>
    <xf numFmtId="0" fontId="56" fillId="3" borderId="3" xfId="0" applyFont="1" applyFill="1" applyBorder="1" applyAlignment="1">
      <alignment horizontal="center" vertical="center"/>
    </xf>
    <xf numFmtId="9" fontId="56" fillId="0" borderId="4" xfId="0" applyNumberFormat="1" applyFont="1" applyBorder="1" applyAlignment="1">
      <alignment horizontal="center" vertical="center"/>
    </xf>
    <xf numFmtId="0" fontId="56" fillId="0" borderId="3" xfId="0" applyFont="1" applyBorder="1" applyAlignment="1">
      <alignment horizontal="center" vertical="center"/>
    </xf>
    <xf numFmtId="0" fontId="56" fillId="0" borderId="4" xfId="0" applyFont="1" applyBorder="1" applyAlignment="1">
      <alignment horizontal="center" vertical="center"/>
    </xf>
    <xf numFmtId="0" fontId="56" fillId="7" borderId="46" xfId="0" applyFont="1" applyFill="1" applyBorder="1" applyAlignment="1">
      <alignment horizontal="center" vertical="center"/>
    </xf>
    <xf numFmtId="164" fontId="56" fillId="0" borderId="3" xfId="0" applyNumberFormat="1" applyFont="1" applyBorder="1" applyAlignment="1">
      <alignment horizontal="center" vertical="center"/>
    </xf>
    <xf numFmtId="2" fontId="42" fillId="0" borderId="1" xfId="0" applyNumberFormat="1" applyFont="1" applyBorder="1" applyAlignment="1">
      <alignment horizontal="center" vertical="center"/>
    </xf>
    <xf numFmtId="2" fontId="42" fillId="3" borderId="1" xfId="0" applyNumberFormat="1" applyFont="1" applyFill="1" applyBorder="1" applyAlignment="1">
      <alignment horizontal="center" vertical="center"/>
    </xf>
    <xf numFmtId="10" fontId="42" fillId="0" borderId="1" xfId="0" applyNumberFormat="1" applyFont="1" applyBorder="1" applyAlignment="1">
      <alignment horizontal="center" vertical="center"/>
    </xf>
    <xf numFmtId="1" fontId="42" fillId="0" borderId="1" xfId="0" applyNumberFormat="1" applyFont="1" applyBorder="1" applyAlignment="1">
      <alignment horizontal="center" vertical="center"/>
    </xf>
    <xf numFmtId="2" fontId="42" fillId="7" borderId="70" xfId="0" applyNumberFormat="1" applyFont="1" applyFill="1" applyBorder="1" applyAlignment="1">
      <alignment horizontal="center" vertical="center"/>
    </xf>
    <xf numFmtId="165" fontId="42" fillId="0" borderId="1" xfId="2" applyNumberFormat="1" applyFont="1" applyBorder="1" applyAlignment="1">
      <alignment horizontal="center" vertical="center"/>
    </xf>
    <xf numFmtId="164" fontId="42" fillId="0" borderId="1" xfId="0" applyNumberFormat="1" applyFont="1" applyBorder="1" applyAlignment="1">
      <alignment horizontal="center" vertical="center"/>
    </xf>
    <xf numFmtId="9" fontId="42" fillId="0" borderId="4" xfId="0" applyNumberFormat="1" applyFont="1" applyBorder="1" applyAlignment="1">
      <alignment horizontal="center" vertical="center"/>
    </xf>
    <xf numFmtId="0" fontId="56" fillId="0" borderId="46" xfId="0" applyFont="1" applyBorder="1" applyAlignment="1">
      <alignment horizontal="center" vertical="center" wrapText="1"/>
    </xf>
    <xf numFmtId="0" fontId="42" fillId="3" borderId="1" xfId="0" applyFont="1" applyFill="1" applyBorder="1" applyAlignment="1">
      <alignment horizontal="center" vertical="center"/>
    </xf>
    <xf numFmtId="2" fontId="53" fillId="3" borderId="2" xfId="0" applyNumberFormat="1" applyFont="1" applyFill="1" applyBorder="1" applyAlignment="1">
      <alignment horizontal="center"/>
    </xf>
    <xf numFmtId="2" fontId="53" fillId="3" borderId="2" xfId="0" applyNumberFormat="1" applyFont="1" applyFill="1" applyBorder="1"/>
    <xf numFmtId="0" fontId="42" fillId="3" borderId="0" xfId="0" applyFont="1" applyFill="1" applyAlignment="1">
      <alignment horizontal="center" vertical="center"/>
    </xf>
    <xf numFmtId="2" fontId="42" fillId="3" borderId="0" xfId="0" applyNumberFormat="1" applyFont="1" applyFill="1" applyAlignment="1">
      <alignment horizontal="center" vertical="center"/>
    </xf>
    <xf numFmtId="2" fontId="53" fillId="3" borderId="0" xfId="0" applyNumberFormat="1" applyFont="1" applyFill="1" applyAlignment="1">
      <alignment horizontal="center"/>
    </xf>
    <xf numFmtId="2" fontId="53" fillId="3" borderId="29" xfId="0" applyNumberFormat="1" applyFont="1" applyFill="1" applyBorder="1" applyAlignment="1">
      <alignment horizontal="center"/>
    </xf>
    <xf numFmtId="2" fontId="53" fillId="3" borderId="49" xfId="0" applyNumberFormat="1" applyFont="1" applyFill="1" applyBorder="1" applyAlignment="1">
      <alignment horizontal="center"/>
    </xf>
    <xf numFmtId="2" fontId="53" fillId="3" borderId="69" xfId="0" applyNumberFormat="1" applyFont="1" applyFill="1" applyBorder="1" applyAlignment="1">
      <alignment horizontal="center"/>
    </xf>
    <xf numFmtId="2" fontId="53" fillId="3" borderId="0" xfId="0" applyNumberFormat="1" applyFont="1" applyFill="1"/>
    <xf numFmtId="2" fontId="53" fillId="3" borderId="32" xfId="0" applyNumberFormat="1" applyFont="1" applyFill="1" applyBorder="1"/>
    <xf numFmtId="2" fontId="53" fillId="3" borderId="69" xfId="0" applyNumberFormat="1" applyFont="1" applyFill="1" applyBorder="1"/>
    <xf numFmtId="0" fontId="37" fillId="5" borderId="0" xfId="0" applyFont="1" applyFill="1" applyAlignment="1">
      <alignment vertical="center"/>
    </xf>
    <xf numFmtId="0" fontId="45" fillId="5" borderId="0" xfId="0" applyFont="1" applyFill="1" applyAlignment="1">
      <alignment horizontal="left" vertical="center" wrapText="1"/>
    </xf>
    <xf numFmtId="49" fontId="58" fillId="16" borderId="57" xfId="0" applyNumberFormat="1" applyFont="1" applyFill="1" applyBorder="1" applyAlignment="1">
      <alignment horizontal="center" wrapText="1"/>
    </xf>
    <xf numFmtId="49" fontId="58" fillId="16" borderId="58" xfId="0" applyNumberFormat="1" applyFont="1" applyFill="1" applyBorder="1" applyAlignment="1">
      <alignment horizontal="center" wrapText="1"/>
    </xf>
    <xf numFmtId="49" fontId="58" fillId="16" borderId="59" xfId="0" applyNumberFormat="1" applyFont="1" applyFill="1" applyBorder="1" applyAlignment="1">
      <alignment horizontal="center" wrapText="1"/>
    </xf>
    <xf numFmtId="49" fontId="59" fillId="16" borderId="59" xfId="0" applyNumberFormat="1" applyFont="1" applyFill="1" applyBorder="1" applyAlignment="1">
      <alignment wrapText="1"/>
    </xf>
    <xf numFmtId="49" fontId="60" fillId="15" borderId="59" xfId="0" applyNumberFormat="1" applyFont="1" applyFill="1" applyBorder="1" applyAlignment="1">
      <alignment horizontal="center" wrapText="1"/>
    </xf>
    <xf numFmtId="49" fontId="60" fillId="15" borderId="58" xfId="0" applyNumberFormat="1" applyFont="1" applyFill="1" applyBorder="1" applyAlignment="1">
      <alignment horizontal="center" wrapText="1"/>
    </xf>
    <xf numFmtId="49" fontId="61" fillId="15" borderId="59" xfId="0" applyNumberFormat="1" applyFont="1" applyFill="1" applyBorder="1" applyAlignment="1">
      <alignment wrapText="1"/>
    </xf>
    <xf numFmtId="49" fontId="61" fillId="15" borderId="58" xfId="0" applyNumberFormat="1" applyFont="1" applyFill="1" applyBorder="1" applyAlignment="1">
      <alignment wrapText="1"/>
    </xf>
    <xf numFmtId="49" fontId="18" fillId="3" borderId="0" xfId="0" applyNumberFormat="1" applyFont="1" applyFill="1"/>
    <xf numFmtId="49" fontId="58" fillId="16" borderId="57" xfId="0" applyNumberFormat="1" applyFont="1" applyFill="1" applyBorder="1" applyAlignment="1">
      <alignment horizontal="center" vertical="center" wrapText="1"/>
    </xf>
    <xf numFmtId="49" fontId="58" fillId="16" borderId="58" xfId="0" applyNumberFormat="1" applyFont="1" applyFill="1" applyBorder="1" applyAlignment="1">
      <alignment horizontal="center" vertical="center" wrapText="1"/>
    </xf>
    <xf numFmtId="49" fontId="58" fillId="16" borderId="59" xfId="0" applyNumberFormat="1" applyFont="1" applyFill="1" applyBorder="1" applyAlignment="1">
      <alignment horizontal="center" vertical="center" wrapText="1"/>
    </xf>
    <xf numFmtId="49" fontId="59" fillId="16" borderId="59" xfId="0" applyNumberFormat="1" applyFont="1" applyFill="1" applyBorder="1" applyAlignment="1">
      <alignment vertical="center" wrapText="1"/>
    </xf>
    <xf numFmtId="49" fontId="60" fillId="16" borderId="57" xfId="0" applyNumberFormat="1" applyFont="1" applyFill="1" applyBorder="1" applyAlignment="1">
      <alignment horizontal="center" wrapText="1"/>
    </xf>
    <xf numFmtId="49" fontId="60" fillId="16" borderId="58" xfId="0" applyNumberFormat="1" applyFont="1" applyFill="1" applyBorder="1" applyAlignment="1">
      <alignment horizontal="center" wrapText="1"/>
    </xf>
    <xf numFmtId="49" fontId="60" fillId="16" borderId="59" xfId="0" applyNumberFormat="1" applyFont="1" applyFill="1" applyBorder="1" applyAlignment="1">
      <alignment horizontal="center" wrapText="1"/>
    </xf>
    <xf numFmtId="49" fontId="61" fillId="16" borderId="59" xfId="0" applyNumberFormat="1" applyFont="1" applyFill="1" applyBorder="1" applyAlignment="1">
      <alignment wrapText="1"/>
    </xf>
    <xf numFmtId="0" fontId="15" fillId="2" borderId="0" xfId="0" applyFont="1" applyFill="1" applyAlignment="1">
      <alignment horizontal="center" vertical="center"/>
    </xf>
    <xf numFmtId="0" fontId="37" fillId="3" borderId="0" xfId="0" applyFont="1" applyFill="1" applyAlignment="1">
      <alignment vertical="center"/>
    </xf>
    <xf numFmtId="0" fontId="45" fillId="3" borderId="0" xfId="0" applyFont="1" applyFill="1" applyAlignment="1">
      <alignment horizontal="left" vertical="center" wrapText="1"/>
    </xf>
    <xf numFmtId="0" fontId="52" fillId="5" borderId="0" xfId="0" applyFont="1" applyFill="1"/>
    <xf numFmtId="0" fontId="51" fillId="3" borderId="1" xfId="0" applyFont="1" applyFill="1" applyBorder="1" applyAlignment="1">
      <alignment horizontal="center"/>
    </xf>
    <xf numFmtId="0" fontId="37" fillId="3" borderId="8" xfId="0" applyFont="1" applyFill="1" applyBorder="1" applyAlignment="1">
      <alignment vertical="center"/>
    </xf>
    <xf numFmtId="0" fontId="45" fillId="3" borderId="1" xfId="0" applyFont="1" applyFill="1" applyBorder="1" applyAlignment="1">
      <alignment vertical="center" wrapText="1"/>
    </xf>
    <xf numFmtId="0" fontId="45" fillId="3" borderId="1" xfId="0" applyFont="1" applyFill="1" applyBorder="1" applyAlignment="1">
      <alignment vertical="center"/>
    </xf>
    <xf numFmtId="0" fontId="45" fillId="3" borderId="1" xfId="0" applyFont="1" applyFill="1" applyBorder="1" applyAlignment="1">
      <alignment horizontal="left" vertical="center" wrapText="1"/>
    </xf>
    <xf numFmtId="0" fontId="37" fillId="3" borderId="8" xfId="0" applyFont="1" applyFill="1" applyBorder="1" applyAlignment="1">
      <alignment vertical="center" wrapText="1"/>
    </xf>
    <xf numFmtId="0" fontId="24" fillId="3" borderId="0" xfId="0" applyFont="1" applyFill="1" applyAlignment="1">
      <alignment horizontal="center" vertical="center"/>
    </xf>
    <xf numFmtId="0" fontId="3" fillId="3" borderId="0" xfId="0" applyFont="1" applyFill="1" applyAlignment="1">
      <alignment horizontal="center" vertical="center" wrapText="1"/>
    </xf>
    <xf numFmtId="2" fontId="7" fillId="3" borderId="0" xfId="0" applyNumberFormat="1" applyFont="1" applyFill="1" applyAlignment="1">
      <alignment horizontal="center" vertical="center"/>
    </xf>
    <xf numFmtId="0" fontId="29" fillId="2" borderId="1" xfId="0" applyFont="1" applyFill="1" applyBorder="1" applyAlignment="1">
      <alignment horizontal="center"/>
    </xf>
    <xf numFmtId="0" fontId="30" fillId="7" borderId="2" xfId="0" applyFont="1" applyFill="1" applyBorder="1" applyAlignment="1">
      <alignment horizontal="center"/>
    </xf>
    <xf numFmtId="0" fontId="30" fillId="7" borderId="3" xfId="0" applyFont="1" applyFill="1" applyBorder="1" applyAlignment="1">
      <alignment horizontal="center"/>
    </xf>
    <xf numFmtId="0" fontId="30" fillId="7" borderId="4" xfId="0" applyFont="1" applyFill="1" applyBorder="1" applyAlignment="1">
      <alignment horizontal="center"/>
    </xf>
    <xf numFmtId="0" fontId="5" fillId="3" borderId="0" xfId="0" applyFont="1" applyFill="1" applyAlignment="1">
      <alignment vertical="center"/>
    </xf>
    <xf numFmtId="0" fontId="42" fillId="3" borderId="2" xfId="0" applyFont="1" applyFill="1" applyBorder="1" applyAlignment="1">
      <alignment horizontal="center" vertical="center"/>
    </xf>
    <xf numFmtId="14" fontId="56" fillId="3" borderId="42" xfId="0" applyNumberFormat="1" applyFont="1" applyFill="1" applyBorder="1" applyAlignment="1">
      <alignment horizontal="center" vertical="center"/>
    </xf>
    <xf numFmtId="0" fontId="56" fillId="3" borderId="68" xfId="0" applyFont="1" applyFill="1" applyBorder="1" applyAlignment="1">
      <alignment horizontal="center" vertical="center"/>
    </xf>
    <xf numFmtId="2" fontId="56" fillId="3" borderId="43" xfId="0" applyNumberFormat="1" applyFont="1" applyFill="1" applyBorder="1" applyAlignment="1">
      <alignment horizontal="center" vertical="center"/>
    </xf>
    <xf numFmtId="9" fontId="56" fillId="3" borderId="42" xfId="0" applyNumberFormat="1" applyFont="1" applyFill="1" applyBorder="1" applyAlignment="1">
      <alignment horizontal="center" vertical="center"/>
    </xf>
    <xf numFmtId="0" fontId="56" fillId="3" borderId="67"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42" xfId="0" applyFont="1" applyFill="1" applyBorder="1" applyAlignment="1">
      <alignment horizontal="center" vertical="center" wrapText="1"/>
    </xf>
    <xf numFmtId="0" fontId="56" fillId="3" borderId="31" xfId="0" applyFont="1" applyFill="1" applyBorder="1" applyAlignment="1">
      <alignment horizontal="center" vertical="center"/>
    </xf>
    <xf numFmtId="14" fontId="56" fillId="3" borderId="43" xfId="0" applyNumberFormat="1" applyFont="1" applyFill="1" applyBorder="1" applyAlignment="1">
      <alignment horizontal="center" vertical="center"/>
    </xf>
    <xf numFmtId="0" fontId="56" fillId="3" borderId="66" xfId="0" applyFont="1" applyFill="1" applyBorder="1" applyAlignment="1">
      <alignment horizontal="center" vertical="center"/>
    </xf>
    <xf numFmtId="9" fontId="56" fillId="3" borderId="43" xfId="0" applyNumberFormat="1" applyFont="1" applyFill="1" applyBorder="1" applyAlignment="1">
      <alignment horizontal="center" vertical="center"/>
    </xf>
    <xf numFmtId="0" fontId="56" fillId="3" borderId="65" xfId="0" applyFont="1" applyFill="1" applyBorder="1" applyAlignment="1">
      <alignment horizontal="center" vertical="center"/>
    </xf>
    <xf numFmtId="0" fontId="56" fillId="3" borderId="43" xfId="0" applyFont="1" applyFill="1" applyBorder="1" applyAlignment="1">
      <alignment horizontal="center" vertical="center" wrapText="1"/>
    </xf>
    <xf numFmtId="14" fontId="56" fillId="3" borderId="46" xfId="0" applyNumberFormat="1" applyFont="1" applyFill="1" applyBorder="1" applyAlignment="1">
      <alignment horizontal="center" vertical="center"/>
    </xf>
    <xf numFmtId="0" fontId="56" fillId="3" borderId="52" xfId="0" applyFont="1" applyFill="1" applyBorder="1" applyAlignment="1">
      <alignment horizontal="center" vertical="center"/>
    </xf>
    <xf numFmtId="9" fontId="56" fillId="3" borderId="4" xfId="0" applyNumberFormat="1" applyFont="1" applyFill="1" applyBorder="1" applyAlignment="1">
      <alignment horizontal="center" vertical="center"/>
    </xf>
    <xf numFmtId="0" fontId="56" fillId="3" borderId="4" xfId="0" applyFont="1" applyFill="1" applyBorder="1" applyAlignment="1">
      <alignment horizontal="center" vertical="center"/>
    </xf>
    <xf numFmtId="0" fontId="56" fillId="3" borderId="46" xfId="0" applyFont="1" applyFill="1" applyBorder="1" applyAlignment="1">
      <alignment horizontal="center" vertical="center"/>
    </xf>
    <xf numFmtId="10" fontId="42" fillId="3" borderId="1" xfId="0" applyNumberFormat="1" applyFont="1" applyFill="1" applyBorder="1" applyAlignment="1">
      <alignment horizontal="center" vertical="center"/>
    </xf>
    <xf numFmtId="1" fontId="42" fillId="3" borderId="1" xfId="0" applyNumberFormat="1" applyFont="1" applyFill="1" applyBorder="1" applyAlignment="1">
      <alignment horizontal="center" vertical="center"/>
    </xf>
    <xf numFmtId="2" fontId="42" fillId="3" borderId="70" xfId="0" applyNumberFormat="1" applyFont="1" applyFill="1" applyBorder="1" applyAlignment="1">
      <alignment horizontal="center" vertical="center"/>
    </xf>
    <xf numFmtId="165" fontId="42" fillId="3" borderId="1" xfId="2" applyNumberFormat="1" applyFont="1" applyFill="1" applyBorder="1" applyAlignment="1">
      <alignment horizontal="center" vertical="center"/>
    </xf>
    <xf numFmtId="0" fontId="56" fillId="3" borderId="46" xfId="0" applyFont="1" applyFill="1" applyBorder="1" applyAlignment="1">
      <alignment horizontal="center" vertical="center" wrapText="1"/>
    </xf>
    <xf numFmtId="0" fontId="56" fillId="3" borderId="0" xfId="0" applyFont="1" applyFill="1" applyAlignment="1">
      <alignment vertical="center"/>
    </xf>
    <xf numFmtId="0" fontId="56" fillId="0" borderId="0" xfId="0" applyFont="1" applyAlignment="1">
      <alignment vertical="center"/>
    </xf>
    <xf numFmtId="0" fontId="4" fillId="2" borderId="8" xfId="0" applyFont="1" applyFill="1" applyBorder="1" applyAlignment="1">
      <alignment horizontal="center"/>
    </xf>
    <xf numFmtId="0" fontId="1" fillId="7" borderId="67" xfId="0" applyFont="1" applyFill="1" applyBorder="1" applyAlignment="1">
      <alignment horizontal="center" vertical="center"/>
    </xf>
    <xf numFmtId="0" fontId="1" fillId="7" borderId="65" xfId="0" applyFont="1" applyFill="1" applyBorder="1" applyAlignment="1">
      <alignment horizontal="center" vertical="center"/>
    </xf>
    <xf numFmtId="0" fontId="1" fillId="7" borderId="65" xfId="0" applyFont="1" applyFill="1" applyBorder="1" applyAlignment="1">
      <alignment horizontal="center" vertical="center" wrapText="1"/>
    </xf>
    <xf numFmtId="0" fontId="1" fillId="7" borderId="77" xfId="0" applyFont="1" applyFill="1" applyBorder="1" applyAlignment="1">
      <alignment horizontal="center" vertical="center"/>
    </xf>
    <xf numFmtId="0" fontId="4" fillId="2" borderId="5" xfId="0" applyFont="1" applyFill="1" applyBorder="1" applyAlignment="1">
      <alignment horizontal="center"/>
    </xf>
    <xf numFmtId="0" fontId="1" fillId="7" borderId="68" xfId="0" applyFont="1" applyFill="1" applyBorder="1" applyAlignment="1">
      <alignment horizontal="center" vertical="center"/>
    </xf>
    <xf numFmtId="0" fontId="1" fillId="7" borderId="66" xfId="0" applyFont="1" applyFill="1" applyBorder="1" applyAlignment="1">
      <alignment horizontal="center" vertical="center"/>
    </xf>
    <xf numFmtId="0" fontId="1" fillId="7" borderId="66" xfId="0" applyFont="1" applyFill="1" applyBorder="1" applyAlignment="1">
      <alignment horizontal="center" vertical="center" wrapText="1"/>
    </xf>
    <xf numFmtId="0" fontId="1" fillId="7" borderId="76" xfId="0" applyFont="1" applyFill="1" applyBorder="1" applyAlignment="1">
      <alignment horizontal="center" vertical="center"/>
    </xf>
    <xf numFmtId="0" fontId="4" fillId="2" borderId="1" xfId="0" applyFont="1" applyFill="1" applyBorder="1" applyAlignment="1">
      <alignment horizontal="center"/>
    </xf>
    <xf numFmtId="0" fontId="1" fillId="7" borderId="42" xfId="0" applyFont="1" applyFill="1" applyBorder="1" applyAlignment="1">
      <alignment horizontal="center" vertical="center"/>
    </xf>
    <xf numFmtId="0" fontId="1" fillId="7" borderId="43" xfId="0" applyFont="1" applyFill="1" applyBorder="1" applyAlignment="1">
      <alignment horizontal="center" vertical="center"/>
    </xf>
    <xf numFmtId="0" fontId="1" fillId="7" borderId="43" xfId="0" applyFont="1" applyFill="1" applyBorder="1" applyAlignment="1">
      <alignment horizontal="center" vertical="center" wrapText="1"/>
    </xf>
    <xf numFmtId="0" fontId="1" fillId="7" borderId="46" xfId="0" applyFont="1" applyFill="1" applyBorder="1" applyAlignment="1">
      <alignment horizontal="center" vertical="center"/>
    </xf>
    <xf numFmtId="0" fontId="11" fillId="3" borderId="8" xfId="0" applyFont="1" applyFill="1" applyBorder="1" applyAlignment="1">
      <alignment vertical="center"/>
    </xf>
    <xf numFmtId="0" fontId="1" fillId="3" borderId="1" xfId="0" applyFont="1" applyFill="1" applyBorder="1" applyAlignment="1">
      <alignment vertical="center"/>
    </xf>
    <xf numFmtId="0" fontId="11" fillId="3" borderId="8" xfId="0" applyFont="1" applyFill="1" applyBorder="1" applyAlignment="1">
      <alignment vertical="center" wrapText="1"/>
    </xf>
    <xf numFmtId="0" fontId="7" fillId="3" borderId="0" xfId="0" applyFont="1" applyFill="1"/>
    <xf numFmtId="0" fontId="4" fillId="3" borderId="0" xfId="0" applyFont="1" applyFill="1" applyAlignment="1">
      <alignment horizontal="center"/>
    </xf>
    <xf numFmtId="0" fontId="1" fillId="3" borderId="0" xfId="0" applyFont="1" applyFill="1" applyAlignment="1">
      <alignment horizontal="center" vertical="center" wrapText="1"/>
    </xf>
    <xf numFmtId="0" fontId="22" fillId="7" borderId="6" xfId="0" applyFont="1" applyFill="1" applyBorder="1"/>
    <xf numFmtId="0" fontId="22" fillId="7" borderId="30" xfId="0" applyFont="1" applyFill="1" applyBorder="1"/>
    <xf numFmtId="0" fontId="24" fillId="3" borderId="0" xfId="0" applyFont="1" applyFill="1" applyAlignment="1">
      <alignment vertical="center"/>
    </xf>
    <xf numFmtId="0" fontId="1" fillId="3" borderId="0" xfId="0" applyFont="1" applyFill="1" applyAlignment="1">
      <alignment horizontal="left" vertical="center" wrapText="1"/>
    </xf>
    <xf numFmtId="0" fontId="37" fillId="3" borderId="2" xfId="0" applyFont="1" applyFill="1" applyBorder="1" applyAlignment="1">
      <alignment horizontal="left" vertical="center"/>
    </xf>
    <xf numFmtId="0" fontId="37" fillId="3" borderId="4" xfId="0" applyFont="1" applyFill="1" applyBorder="1" applyAlignment="1">
      <alignment horizontal="left" vertical="center"/>
    </xf>
    <xf numFmtId="0" fontId="45" fillId="3" borderId="2"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50" fillId="3" borderId="8" xfId="0" applyFont="1" applyFill="1" applyBorder="1" applyAlignment="1">
      <alignment horizontal="center"/>
    </xf>
    <xf numFmtId="0" fontId="50" fillId="3" borderId="5" xfId="0" applyFont="1" applyFill="1" applyBorder="1" applyAlignment="1">
      <alignment horizontal="center"/>
    </xf>
    <xf numFmtId="0" fontId="52" fillId="16" borderId="8" xfId="0" applyFont="1" applyFill="1" applyBorder="1" applyAlignment="1">
      <alignment horizontal="center"/>
    </xf>
    <xf numFmtId="0" fontId="52" fillId="16" borderId="5" xfId="0" applyFont="1" applyFill="1" applyBorder="1" applyAlignment="1">
      <alignment horizontal="center"/>
    </xf>
    <xf numFmtId="0" fontId="24" fillId="7" borderId="8"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37" fillId="3" borderId="2"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5" fillId="14" borderId="8" xfId="0" applyFont="1" applyFill="1" applyBorder="1" applyAlignment="1">
      <alignment horizontal="center" vertical="center"/>
    </xf>
    <xf numFmtId="0" fontId="35" fillId="14" borderId="5" xfId="0" applyFont="1" applyFill="1" applyBorder="1" applyAlignment="1">
      <alignment horizontal="center" vertical="center"/>
    </xf>
    <xf numFmtId="49" fontId="33" fillId="3" borderId="58" xfId="0" applyNumberFormat="1" applyFont="1" applyFill="1" applyBorder="1" applyAlignment="1">
      <alignment horizontal="center" vertical="center" wrapText="1"/>
    </xf>
    <xf numFmtId="0" fontId="44" fillId="7" borderId="8" xfId="0" applyFont="1" applyFill="1" applyBorder="1" applyAlignment="1">
      <alignment horizontal="center" vertical="center" wrapText="1"/>
    </xf>
    <xf numFmtId="0" fontId="44" fillId="7" borderId="9" xfId="0" applyFont="1" applyFill="1" applyBorder="1" applyAlignment="1">
      <alignment horizontal="center" vertical="center" wrapText="1"/>
    </xf>
    <xf numFmtId="0" fontId="44" fillId="7" borderId="5" xfId="0" applyFont="1" applyFill="1" applyBorder="1" applyAlignment="1">
      <alignment horizontal="center" vertical="center" wrapText="1"/>
    </xf>
    <xf numFmtId="0" fontId="64" fillId="16" borderId="8" xfId="0" applyFont="1" applyFill="1" applyBorder="1" applyAlignment="1">
      <alignment horizontal="center"/>
    </xf>
    <xf numFmtId="0" fontId="64" fillId="16" borderId="9" xfId="0" applyFont="1" applyFill="1" applyBorder="1" applyAlignment="1">
      <alignment horizontal="center"/>
    </xf>
    <xf numFmtId="0" fontId="64" fillId="16" borderId="5" xfId="0" applyFont="1" applyFill="1" applyBorder="1" applyAlignment="1">
      <alignment horizontal="center"/>
    </xf>
    <xf numFmtId="49" fontId="33" fillId="3" borderId="60" xfId="0" applyNumberFormat="1" applyFont="1" applyFill="1" applyBorder="1" applyAlignment="1">
      <alignment horizontal="center" vertical="center" wrapText="1"/>
    </xf>
    <xf numFmtId="49" fontId="33" fillId="3" borderId="57" xfId="0" applyNumberFormat="1" applyFont="1" applyFill="1" applyBorder="1" applyAlignment="1">
      <alignment horizontal="center" vertical="center" wrapText="1"/>
    </xf>
    <xf numFmtId="49" fontId="32" fillId="3" borderId="61" xfId="0" applyNumberFormat="1" applyFont="1" applyFill="1" applyBorder="1" applyAlignment="1">
      <alignment wrapText="1"/>
    </xf>
    <xf numFmtId="49" fontId="32" fillId="3" borderId="62" xfId="0" applyNumberFormat="1" applyFont="1" applyFill="1" applyBorder="1" applyAlignment="1">
      <alignment wrapText="1"/>
    </xf>
    <xf numFmtId="49" fontId="32" fillId="3" borderId="63" xfId="0" applyNumberFormat="1" applyFont="1" applyFill="1" applyBorder="1" applyAlignment="1">
      <alignment wrapText="1"/>
    </xf>
    <xf numFmtId="49" fontId="32" fillId="3" borderId="64" xfId="0" applyNumberFormat="1" applyFont="1" applyFill="1" applyBorder="1" applyAlignment="1">
      <alignment wrapText="1"/>
    </xf>
    <xf numFmtId="49" fontId="32" fillId="3" borderId="59" xfId="0" applyNumberFormat="1" applyFont="1" applyFill="1" applyBorder="1" applyAlignment="1">
      <alignment wrapText="1"/>
    </xf>
    <xf numFmtId="49" fontId="32" fillId="3" borderId="58" xfId="0" applyNumberFormat="1" applyFont="1" applyFill="1" applyBorder="1" applyAlignment="1">
      <alignment wrapText="1"/>
    </xf>
    <xf numFmtId="0" fontId="37" fillId="7" borderId="2" xfId="0" applyFont="1" applyFill="1" applyBorder="1" applyAlignment="1">
      <alignment horizontal="left" vertical="center" wrapText="1"/>
    </xf>
    <xf numFmtId="0" fontId="37" fillId="7" borderId="3" xfId="0" applyFont="1" applyFill="1" applyBorder="1" applyAlignment="1">
      <alignment horizontal="left" vertical="center" wrapText="1"/>
    </xf>
    <xf numFmtId="0" fontId="37" fillId="7" borderId="4" xfId="0" applyFont="1" applyFill="1" applyBorder="1" applyAlignment="1">
      <alignment horizontal="left" vertical="center" wrapText="1"/>
    </xf>
    <xf numFmtId="0" fontId="45" fillId="7" borderId="2" xfId="0" applyFont="1" applyFill="1" applyBorder="1" applyAlignment="1">
      <alignment horizontal="left" vertical="center" wrapText="1"/>
    </xf>
    <xf numFmtId="0" fontId="45" fillId="7" borderId="3" xfId="0" applyFont="1" applyFill="1" applyBorder="1" applyAlignment="1">
      <alignment horizontal="left" vertical="center" wrapText="1"/>
    </xf>
    <xf numFmtId="0" fontId="45" fillId="7" borderId="4" xfId="0" applyFont="1" applyFill="1" applyBorder="1" applyAlignment="1">
      <alignment horizontal="left" vertical="center" wrapText="1"/>
    </xf>
    <xf numFmtId="0" fontId="37" fillId="7" borderId="2" xfId="0" applyFont="1" applyFill="1" applyBorder="1" applyAlignment="1">
      <alignment horizontal="left" vertical="center"/>
    </xf>
    <xf numFmtId="0" fontId="37" fillId="7" borderId="3" xfId="0" applyFont="1" applyFill="1" applyBorder="1" applyAlignment="1">
      <alignment horizontal="left" vertical="center"/>
    </xf>
    <xf numFmtId="0" fontId="37" fillId="7" borderId="4" xfId="0" applyFont="1" applyFill="1" applyBorder="1" applyAlignment="1">
      <alignment horizontal="left" vertical="center"/>
    </xf>
    <xf numFmtId="49" fontId="27" fillId="3" borderId="60" xfId="0" applyNumberFormat="1" applyFont="1" applyFill="1" applyBorder="1" applyAlignment="1">
      <alignment horizontal="center" vertical="center" wrapText="1"/>
    </xf>
    <xf numFmtId="49" fontId="27" fillId="3" borderId="57" xfId="0" applyNumberFormat="1" applyFont="1" applyFill="1" applyBorder="1" applyAlignment="1">
      <alignment horizontal="center" vertical="center" wrapText="1"/>
    </xf>
    <xf numFmtId="49" fontId="33" fillId="3" borderId="61" xfId="0" applyNumberFormat="1" applyFont="1" applyFill="1" applyBorder="1" applyAlignment="1">
      <alignment horizontal="center" vertical="center" wrapText="1"/>
    </xf>
    <xf numFmtId="49" fontId="33" fillId="3" borderId="62" xfId="0" applyNumberFormat="1" applyFont="1" applyFill="1" applyBorder="1" applyAlignment="1">
      <alignment horizontal="center" vertical="center" wrapText="1"/>
    </xf>
    <xf numFmtId="49" fontId="33" fillId="3" borderId="63" xfId="0" applyNumberFormat="1" applyFont="1" applyFill="1" applyBorder="1" applyAlignment="1">
      <alignment horizontal="center" vertical="center" wrapText="1"/>
    </xf>
    <xf numFmtId="49" fontId="33" fillId="3" borderId="64" xfId="0" applyNumberFormat="1" applyFont="1" applyFill="1" applyBorder="1" applyAlignment="1">
      <alignment horizontal="center" vertical="center" wrapText="1"/>
    </xf>
    <xf numFmtId="49" fontId="33" fillId="3" borderId="59" xfId="0" applyNumberFormat="1" applyFont="1" applyFill="1" applyBorder="1" applyAlignment="1">
      <alignment horizontal="center" vertical="center" wrapText="1"/>
    </xf>
    <xf numFmtId="1" fontId="21" fillId="7" borderId="2" xfId="0" applyNumberFormat="1" applyFont="1" applyFill="1" applyBorder="1" applyAlignment="1">
      <alignment horizontal="center" vertical="center"/>
    </xf>
    <xf numFmtId="1" fontId="21" fillId="7" borderId="3" xfId="0" applyNumberFormat="1" applyFont="1" applyFill="1" applyBorder="1" applyAlignment="1">
      <alignment horizontal="center" vertical="center"/>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5"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5" xfId="0" applyFont="1" applyFill="1" applyBorder="1" applyAlignment="1">
      <alignment horizontal="center" vertical="center"/>
    </xf>
    <xf numFmtId="0" fontId="20" fillId="7" borderId="3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34" xfId="0" applyFont="1" applyFill="1" applyBorder="1" applyAlignment="1">
      <alignment horizontal="center" vertical="center"/>
    </xf>
    <xf numFmtId="0" fontId="20" fillId="7" borderId="37" xfId="0" applyFont="1" applyFill="1" applyBorder="1" applyAlignment="1">
      <alignment horizontal="center" vertical="center"/>
    </xf>
    <xf numFmtId="0" fontId="20" fillId="7" borderId="37"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20" fillId="5" borderId="0" xfId="0" applyFont="1" applyFill="1" applyAlignment="1">
      <alignment horizontal="center" vertical="center"/>
    </xf>
    <xf numFmtId="0" fontId="20" fillId="5" borderId="32" xfId="0" applyFont="1" applyFill="1" applyBorder="1" applyAlignment="1">
      <alignment horizontal="center" vertical="center"/>
    </xf>
    <xf numFmtId="1" fontId="15" fillId="5" borderId="8" xfId="0" applyNumberFormat="1" applyFont="1" applyFill="1" applyBorder="1" applyAlignment="1">
      <alignment horizontal="center" vertical="center"/>
    </xf>
    <xf numFmtId="1" fontId="15" fillId="5" borderId="9" xfId="0" applyNumberFormat="1" applyFont="1" applyFill="1" applyBorder="1" applyAlignment="1">
      <alignment horizontal="center" vertical="center"/>
    </xf>
    <xf numFmtId="1" fontId="21" fillId="7" borderId="29" xfId="0" applyNumberFormat="1" applyFont="1" applyFill="1" applyBorder="1" applyAlignment="1">
      <alignment horizontal="center" vertical="center"/>
    </xf>
    <xf numFmtId="1" fontId="21" fillId="7" borderId="31" xfId="0" applyNumberFormat="1" applyFont="1" applyFill="1" applyBorder="1" applyAlignment="1">
      <alignment horizontal="center" vertical="center"/>
    </xf>
    <xf numFmtId="1" fontId="7" fillId="7" borderId="2" xfId="0" applyNumberFormat="1" applyFont="1" applyFill="1" applyBorder="1" applyAlignment="1">
      <alignment horizontal="center" vertical="center"/>
    </xf>
    <xf numFmtId="1" fontId="7" fillId="7" borderId="3" xfId="0" applyNumberFormat="1" applyFont="1" applyFill="1" applyBorder="1" applyAlignment="1">
      <alignment horizontal="center" vertical="center"/>
    </xf>
    <xf numFmtId="1" fontId="15" fillId="10" borderId="2" xfId="0" applyNumberFormat="1" applyFont="1" applyFill="1" applyBorder="1" applyAlignment="1">
      <alignment horizontal="center" vertical="center"/>
    </xf>
    <xf numFmtId="1" fontId="15" fillId="10" borderId="4" xfId="0" applyNumberFormat="1" applyFont="1" applyFill="1" applyBorder="1" applyAlignment="1">
      <alignment horizontal="center" vertical="center"/>
    </xf>
    <xf numFmtId="0" fontId="10" fillId="3" borderId="8" xfId="0" applyFont="1" applyFill="1" applyBorder="1" applyAlignment="1">
      <alignment horizontal="center"/>
    </xf>
    <xf numFmtId="0" fontId="10" fillId="3" borderId="5" xfId="0" applyFont="1" applyFill="1" applyBorder="1" applyAlignment="1">
      <alignment horizontal="center"/>
    </xf>
    <xf numFmtId="0" fontId="19" fillId="3" borderId="0" xfId="0" applyFont="1" applyFill="1" applyAlignment="1">
      <alignment horizontal="center" vertical="center"/>
    </xf>
    <xf numFmtId="0" fontId="8" fillId="3" borderId="0" xfId="0" applyFont="1" applyFill="1" applyAlignment="1">
      <alignment horizontal="center" vertical="center"/>
    </xf>
    <xf numFmtId="0" fontId="63" fillId="2" borderId="8" xfId="0" applyFont="1" applyFill="1" applyBorder="1" applyAlignment="1">
      <alignment horizontal="center"/>
    </xf>
    <xf numFmtId="0" fontId="63" fillId="2" borderId="9" xfId="0" applyFont="1" applyFill="1" applyBorder="1" applyAlignment="1">
      <alignment horizontal="center"/>
    </xf>
    <xf numFmtId="0" fontId="63" fillId="2" borderId="5" xfId="0" applyFont="1" applyFill="1" applyBorder="1" applyAlignment="1">
      <alignment horizontal="center"/>
    </xf>
    <xf numFmtId="0" fontId="7" fillId="0" borderId="41" xfId="0" applyFont="1" applyBorder="1" applyAlignment="1">
      <alignment horizontal="center"/>
    </xf>
    <xf numFmtId="0" fontId="7" fillId="0" borderId="39" xfId="0" applyFont="1" applyBorder="1" applyAlignment="1">
      <alignment horizontal="center"/>
    </xf>
    <xf numFmtId="0" fontId="7" fillId="0" borderId="14" xfId="0" applyFont="1" applyBorder="1" applyAlignment="1">
      <alignment horizontal="center"/>
    </xf>
    <xf numFmtId="0" fontId="7" fillId="0" borderId="11" xfId="0" applyFont="1" applyBorder="1" applyAlignment="1">
      <alignment horizontal="center"/>
    </xf>
    <xf numFmtId="0" fontId="7" fillId="0" borderId="25" xfId="0" applyFont="1" applyBorder="1" applyAlignment="1">
      <alignment horizontal="center"/>
    </xf>
    <xf numFmtId="0" fontId="7" fillId="0" borderId="23" xfId="0" applyFont="1" applyBorder="1" applyAlignment="1">
      <alignment horizontal="center"/>
    </xf>
    <xf numFmtId="0" fontId="7" fillId="0" borderId="26" xfId="0" applyFont="1" applyBorder="1" applyAlignment="1">
      <alignment horizontal="center"/>
    </xf>
    <xf numFmtId="0" fontId="31" fillId="3" borderId="44" xfId="0" applyFont="1" applyFill="1" applyBorder="1" applyAlignment="1">
      <alignment horizontal="center" vertical="center"/>
    </xf>
    <xf numFmtId="0" fontId="31" fillId="3" borderId="5"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4" xfId="0" applyFont="1" applyFill="1" applyBorder="1" applyAlignment="1">
      <alignment horizontal="center" vertical="center"/>
    </xf>
    <xf numFmtId="0" fontId="42" fillId="3" borderId="44" xfId="0" applyFont="1" applyFill="1" applyBorder="1" applyAlignment="1">
      <alignment horizontal="center" vertical="center"/>
    </xf>
    <xf numFmtId="0" fontId="42" fillId="3" borderId="5" xfId="0" applyFont="1" applyFill="1" applyBorder="1" applyAlignment="1">
      <alignment horizontal="center" vertical="center"/>
    </xf>
    <xf numFmtId="0" fontId="42" fillId="3" borderId="8" xfId="0" applyFont="1" applyFill="1" applyBorder="1" applyAlignment="1">
      <alignment horizontal="center" vertical="center"/>
    </xf>
    <xf numFmtId="0" fontId="42" fillId="3" borderId="9" xfId="0" applyFont="1" applyFill="1" applyBorder="1" applyAlignment="1">
      <alignment horizontal="center" vertical="center"/>
    </xf>
    <xf numFmtId="0" fontId="42" fillId="3" borderId="7" xfId="0" applyFont="1" applyFill="1" applyBorder="1" applyAlignment="1">
      <alignment horizontal="center" vertical="center"/>
    </xf>
    <xf numFmtId="0" fontId="42" fillId="3" borderId="52" xfId="0" applyFont="1" applyFill="1" applyBorder="1" applyAlignment="1">
      <alignment horizontal="center" vertical="center"/>
    </xf>
    <xf numFmtId="0" fontId="56" fillId="3" borderId="29" xfId="0" applyFont="1" applyFill="1" applyBorder="1" applyAlignment="1">
      <alignment horizontal="center" vertical="center"/>
    </xf>
    <xf numFmtId="0" fontId="56" fillId="3" borderId="31" xfId="0" applyFont="1" applyFill="1" applyBorder="1" applyAlignment="1">
      <alignment horizontal="center" vertical="center"/>
    </xf>
    <xf numFmtId="0" fontId="56" fillId="3" borderId="4" xfId="0" applyFont="1" applyFill="1" applyBorder="1" applyAlignment="1">
      <alignment horizontal="center" vertical="center"/>
    </xf>
    <xf numFmtId="0" fontId="42" fillId="16" borderId="44" xfId="0" applyFont="1" applyFill="1" applyBorder="1" applyAlignment="1">
      <alignment horizontal="center" vertical="center"/>
    </xf>
    <xf numFmtId="0" fontId="42" fillId="16" borderId="5"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9" xfId="0" applyFont="1" applyFill="1" applyBorder="1" applyAlignment="1">
      <alignment horizontal="center" vertical="center"/>
    </xf>
    <xf numFmtId="0" fontId="42" fillId="2" borderId="5" xfId="0" applyFont="1" applyFill="1" applyBorder="1" applyAlignment="1">
      <alignment horizontal="center" vertical="center"/>
    </xf>
    <xf numFmtId="0" fontId="56" fillId="0" borderId="29" xfId="0" applyFont="1" applyBorder="1" applyAlignment="1">
      <alignment horizontal="center" vertical="center"/>
    </xf>
    <xf numFmtId="0" fontId="56" fillId="0" borderId="31" xfId="0" applyFont="1" applyBorder="1" applyAlignment="1">
      <alignment horizontal="center" vertical="center"/>
    </xf>
    <xf numFmtId="0" fontId="56" fillId="0" borderId="4" xfId="0" applyFont="1" applyBorder="1" applyAlignment="1">
      <alignment horizontal="center" vertical="center"/>
    </xf>
    <xf numFmtId="0" fontId="41" fillId="0" borderId="29" xfId="0" applyFont="1" applyBorder="1" applyAlignment="1">
      <alignment horizontal="center" vertical="center"/>
    </xf>
    <xf numFmtId="0" fontId="41" fillId="0" borderId="31" xfId="0" applyFont="1" applyBorder="1" applyAlignment="1">
      <alignment horizontal="center" vertical="center"/>
    </xf>
    <xf numFmtId="0" fontId="41" fillId="0" borderId="4" xfId="0" applyFont="1" applyBorder="1" applyAlignment="1">
      <alignment horizontal="center" vertical="center"/>
    </xf>
    <xf numFmtId="0" fontId="1" fillId="7" borderId="65" xfId="0" applyFont="1" applyFill="1" applyBorder="1" applyAlignment="1">
      <alignment horizontal="center" vertical="center"/>
    </xf>
    <xf numFmtId="0" fontId="1" fillId="7" borderId="66" xfId="0" applyFont="1" applyFill="1" applyBorder="1" applyAlignment="1">
      <alignment horizontal="center" vertical="center"/>
    </xf>
    <xf numFmtId="0" fontId="1" fillId="7" borderId="77" xfId="0" applyFont="1" applyFill="1" applyBorder="1" applyAlignment="1">
      <alignment horizontal="center" vertical="center"/>
    </xf>
    <xf numFmtId="0" fontId="1" fillId="7" borderId="76" xfId="0" applyFont="1" applyFill="1" applyBorder="1" applyAlignment="1">
      <alignment horizontal="center" vertical="center"/>
    </xf>
    <xf numFmtId="0" fontId="20" fillId="7" borderId="44" xfId="0" applyFont="1" applyFill="1" applyBorder="1" applyAlignment="1">
      <alignment horizontal="center" vertical="center"/>
    </xf>
    <xf numFmtId="0" fontId="1" fillId="7" borderId="65" xfId="0" applyFont="1" applyFill="1" applyBorder="1" applyAlignment="1">
      <alignment horizontal="center" vertical="center" wrapText="1"/>
    </xf>
    <xf numFmtId="0" fontId="4" fillId="2" borderId="8" xfId="0" applyFont="1" applyFill="1" applyBorder="1" applyAlignment="1">
      <alignment horizontal="center"/>
    </xf>
    <xf numFmtId="0" fontId="4" fillId="2" borderId="5" xfId="0" applyFont="1" applyFill="1" applyBorder="1" applyAlignment="1">
      <alignment horizontal="center"/>
    </xf>
    <xf numFmtId="0" fontId="1" fillId="7" borderId="67" xfId="0" applyFont="1" applyFill="1" applyBorder="1" applyAlignment="1">
      <alignment horizontal="center" vertical="center"/>
    </xf>
    <xf numFmtId="0" fontId="1" fillId="7" borderId="68" xfId="0" applyFont="1" applyFill="1" applyBorder="1" applyAlignment="1">
      <alignment horizontal="center" vertical="center"/>
    </xf>
    <xf numFmtId="0" fontId="66" fillId="3" borderId="0" xfId="0" applyFont="1" applyFill="1" applyAlignment="1">
      <alignment horizontal="center" vertical="center"/>
    </xf>
    <xf numFmtId="0" fontId="42" fillId="2" borderId="44" xfId="0" applyFont="1" applyFill="1" applyBorder="1" applyAlignment="1">
      <alignment horizontal="center" vertical="center"/>
    </xf>
    <xf numFmtId="49" fontId="34" fillId="3" borderId="0" xfId="0" applyNumberFormat="1" applyFont="1" applyFill="1" applyAlignment="1">
      <alignment horizontal="left"/>
    </xf>
    <xf numFmtId="49" fontId="32" fillId="3" borderId="60" xfId="0" applyNumberFormat="1" applyFont="1" applyFill="1" applyBorder="1" applyAlignment="1">
      <alignment wrapText="1"/>
    </xf>
    <xf numFmtId="49" fontId="32" fillId="3" borderId="57" xfId="0" applyNumberFormat="1" applyFont="1" applyFill="1" applyBorder="1" applyAlignment="1">
      <alignment wrapText="1"/>
    </xf>
    <xf numFmtId="49" fontId="32" fillId="3" borderId="61" xfId="0" applyNumberFormat="1" applyFont="1" applyFill="1" applyBorder="1" applyAlignment="1">
      <alignment vertical="center" wrapText="1"/>
    </xf>
    <xf numFmtId="49" fontId="32" fillId="3" borderId="62" xfId="0" applyNumberFormat="1" applyFont="1" applyFill="1" applyBorder="1" applyAlignment="1">
      <alignment vertical="center" wrapText="1"/>
    </xf>
    <xf numFmtId="49" fontId="32" fillId="3" borderId="63" xfId="0" applyNumberFormat="1" applyFont="1" applyFill="1" applyBorder="1" applyAlignment="1">
      <alignment vertical="center" wrapText="1"/>
    </xf>
    <xf numFmtId="49" fontId="32" fillId="3" borderId="64" xfId="0" applyNumberFormat="1" applyFont="1" applyFill="1" applyBorder="1" applyAlignment="1">
      <alignment vertical="center" wrapText="1"/>
    </xf>
    <xf numFmtId="49" fontId="32" fillId="3" borderId="59" xfId="0" applyNumberFormat="1" applyFont="1" applyFill="1" applyBorder="1" applyAlignment="1">
      <alignment vertical="center" wrapText="1"/>
    </xf>
    <xf numFmtId="49" fontId="32" fillId="3" borderId="58" xfId="0" applyNumberFormat="1" applyFont="1" applyFill="1" applyBorder="1" applyAlignment="1">
      <alignment vertical="center" wrapText="1"/>
    </xf>
    <xf numFmtId="49" fontId="60" fillId="15" borderId="62" xfId="0" applyNumberFormat="1" applyFont="1" applyFill="1" applyBorder="1" applyAlignment="1">
      <alignment horizontal="center" vertical="center" wrapText="1"/>
    </xf>
    <xf numFmtId="49" fontId="60" fillId="15" borderId="59" xfId="0" applyNumberFormat="1" applyFont="1" applyFill="1" applyBorder="1" applyAlignment="1">
      <alignment horizontal="center" vertical="center" wrapText="1"/>
    </xf>
    <xf numFmtId="49" fontId="60" fillId="15" borderId="63" xfId="0" applyNumberFormat="1" applyFont="1" applyFill="1" applyBorder="1" applyAlignment="1">
      <alignment horizontal="center" vertical="center" wrapText="1"/>
    </xf>
    <xf numFmtId="49" fontId="60" fillId="15" borderId="58" xfId="0" applyNumberFormat="1" applyFont="1" applyFill="1" applyBorder="1" applyAlignment="1">
      <alignment horizontal="center" vertical="center" wrapText="1"/>
    </xf>
    <xf numFmtId="49" fontId="60" fillId="15" borderId="60" xfId="0" applyNumberFormat="1" applyFont="1" applyFill="1" applyBorder="1" applyAlignment="1">
      <alignment horizontal="center" vertical="center" wrapText="1"/>
    </xf>
    <xf numFmtId="49" fontId="60" fillId="15" borderId="57" xfId="0" applyNumberFormat="1" applyFont="1" applyFill="1" applyBorder="1" applyAlignment="1">
      <alignment horizontal="center" vertical="center" wrapText="1"/>
    </xf>
    <xf numFmtId="49" fontId="60" fillId="15" borderId="61" xfId="0" applyNumberFormat="1" applyFont="1" applyFill="1" applyBorder="1" applyAlignment="1">
      <alignment horizontal="center" vertical="center" wrapText="1"/>
    </xf>
    <xf numFmtId="49" fontId="60" fillId="15" borderId="64" xfId="0" applyNumberFormat="1" applyFont="1" applyFill="1" applyBorder="1" applyAlignment="1">
      <alignment horizontal="center" vertical="center" wrapText="1"/>
    </xf>
    <xf numFmtId="49" fontId="57" fillId="16" borderId="54" xfId="0" applyNumberFormat="1" applyFont="1" applyFill="1" applyBorder="1" applyAlignment="1">
      <alignment horizontal="center" wrapText="1"/>
    </xf>
    <xf numFmtId="49" fontId="57" fillId="16" borderId="55" xfId="0" applyNumberFormat="1" applyFont="1" applyFill="1" applyBorder="1" applyAlignment="1">
      <alignment horizontal="center" wrapText="1"/>
    </xf>
    <xf numFmtId="49" fontId="57" fillId="16" borderId="56" xfId="0" applyNumberFormat="1" applyFont="1" applyFill="1" applyBorder="1" applyAlignment="1">
      <alignment horizontal="center" wrapText="1"/>
    </xf>
    <xf numFmtId="49" fontId="60" fillId="16" borderId="54" xfId="0" applyNumberFormat="1" applyFont="1" applyFill="1" applyBorder="1" applyAlignment="1">
      <alignment horizontal="center" wrapText="1"/>
    </xf>
    <xf numFmtId="49" fontId="60" fillId="16" borderId="55" xfId="0" applyNumberFormat="1" applyFont="1" applyFill="1" applyBorder="1" applyAlignment="1">
      <alignment horizontal="center" wrapText="1"/>
    </xf>
    <xf numFmtId="49" fontId="60" fillId="16" borderId="56" xfId="0" applyNumberFormat="1" applyFont="1" applyFill="1" applyBorder="1" applyAlignment="1">
      <alignment horizontal="center" wrapText="1"/>
    </xf>
    <xf numFmtId="49" fontId="60" fillId="16" borderId="60" xfId="0" applyNumberFormat="1" applyFont="1" applyFill="1" applyBorder="1" applyAlignment="1">
      <alignment horizontal="center" vertical="center" wrapText="1"/>
    </xf>
    <xf numFmtId="49" fontId="60" fillId="16" borderId="57" xfId="0" applyNumberFormat="1" applyFont="1" applyFill="1" applyBorder="1" applyAlignment="1">
      <alignment horizontal="center" vertical="center" wrapText="1"/>
    </xf>
    <xf numFmtId="49" fontId="61" fillId="15" borderId="61" xfId="0" applyNumberFormat="1" applyFont="1" applyFill="1" applyBorder="1" applyAlignment="1">
      <alignment wrapText="1"/>
    </xf>
    <xf numFmtId="49" fontId="61" fillId="15" borderId="62" xfId="0" applyNumberFormat="1" applyFont="1" applyFill="1" applyBorder="1" applyAlignment="1">
      <alignment wrapText="1"/>
    </xf>
    <xf numFmtId="49" fontId="61" fillId="15" borderId="63" xfId="0" applyNumberFormat="1" applyFont="1" applyFill="1" applyBorder="1" applyAlignment="1">
      <alignment wrapText="1"/>
    </xf>
    <xf numFmtId="49" fontId="61" fillId="15" borderId="64" xfId="0" applyNumberFormat="1" applyFont="1" applyFill="1" applyBorder="1" applyAlignment="1">
      <alignment wrapText="1"/>
    </xf>
    <xf numFmtId="49" fontId="61" fillId="15" borderId="59" xfId="0" applyNumberFormat="1" applyFont="1" applyFill="1" applyBorder="1" applyAlignment="1">
      <alignment wrapText="1"/>
    </xf>
    <xf numFmtId="49" fontId="61" fillId="15" borderId="58" xfId="0" applyNumberFormat="1" applyFont="1" applyFill="1" applyBorder="1" applyAlignment="1">
      <alignment wrapText="1"/>
    </xf>
    <xf numFmtId="49" fontId="58" fillId="16" borderId="54" xfId="0" applyNumberFormat="1" applyFont="1" applyFill="1" applyBorder="1" applyAlignment="1">
      <alignment horizontal="center" vertical="center" wrapText="1"/>
    </xf>
    <xf numFmtId="49" fontId="58" fillId="16" borderId="55" xfId="0" applyNumberFormat="1" applyFont="1" applyFill="1" applyBorder="1" applyAlignment="1">
      <alignment horizontal="center" vertical="center" wrapText="1"/>
    </xf>
    <xf numFmtId="49" fontId="58" fillId="16" borderId="56" xfId="0" applyNumberFormat="1" applyFont="1" applyFill="1" applyBorder="1" applyAlignment="1">
      <alignment horizontal="center" vertical="center" wrapText="1"/>
    </xf>
    <xf numFmtId="0" fontId="60" fillId="15" borderId="61" xfId="0" applyFont="1" applyFill="1" applyBorder="1" applyAlignment="1">
      <alignment horizontal="center" vertical="center" wrapText="1"/>
    </xf>
    <xf numFmtId="49" fontId="61" fillId="15" borderId="60" xfId="0" applyNumberFormat="1" applyFont="1" applyFill="1" applyBorder="1" applyAlignment="1">
      <alignment wrapText="1"/>
    </xf>
    <xf numFmtId="49" fontId="61" fillId="15" borderId="57" xfId="0" applyNumberFormat="1" applyFont="1" applyFill="1" applyBorder="1" applyAlignment="1">
      <alignment wrapText="1"/>
    </xf>
    <xf numFmtId="49" fontId="61" fillId="15" borderId="61" xfId="0" applyNumberFormat="1" applyFont="1" applyFill="1" applyBorder="1" applyAlignment="1">
      <alignment vertical="center" wrapText="1"/>
    </xf>
    <xf numFmtId="49" fontId="61" fillId="15" borderId="62" xfId="0" applyNumberFormat="1" applyFont="1" applyFill="1" applyBorder="1" applyAlignment="1">
      <alignment vertical="center" wrapText="1"/>
    </xf>
    <xf numFmtId="49" fontId="61" fillId="15" borderId="63" xfId="0" applyNumberFormat="1" applyFont="1" applyFill="1" applyBorder="1" applyAlignment="1">
      <alignment vertical="center" wrapText="1"/>
    </xf>
    <xf numFmtId="49" fontId="61" fillId="15" borderId="64" xfId="0" applyNumberFormat="1" applyFont="1" applyFill="1" applyBorder="1" applyAlignment="1">
      <alignment vertical="center" wrapText="1"/>
    </xf>
    <xf numFmtId="49" fontId="61" fillId="15" borderId="59" xfId="0" applyNumberFormat="1" applyFont="1" applyFill="1" applyBorder="1" applyAlignment="1">
      <alignment vertical="center" wrapText="1"/>
    </xf>
    <xf numFmtId="49" fontId="61" fillId="15" borderId="58" xfId="0" applyNumberFormat="1" applyFont="1" applyFill="1" applyBorder="1" applyAlignment="1">
      <alignment vertical="center" wrapText="1"/>
    </xf>
    <xf numFmtId="0" fontId="60" fillId="15" borderId="62" xfId="0" applyFont="1" applyFill="1" applyBorder="1" applyAlignment="1">
      <alignment horizontal="center" vertical="center" wrapText="1"/>
    </xf>
    <xf numFmtId="49" fontId="58" fillId="16" borderId="54" xfId="0" applyNumberFormat="1" applyFont="1" applyFill="1" applyBorder="1" applyAlignment="1">
      <alignment horizontal="center" wrapText="1"/>
    </xf>
    <xf numFmtId="49" fontId="58" fillId="16" borderId="55" xfId="0" applyNumberFormat="1" applyFont="1" applyFill="1" applyBorder="1" applyAlignment="1">
      <alignment horizontal="center" wrapText="1"/>
    </xf>
    <xf numFmtId="49" fontId="58" fillId="16" borderId="56" xfId="0" applyNumberFormat="1" applyFont="1" applyFill="1" applyBorder="1" applyAlignment="1">
      <alignment horizontal="center" wrapText="1"/>
    </xf>
    <xf numFmtId="49" fontId="8" fillId="3" borderId="0" xfId="0" applyNumberFormat="1" applyFont="1" applyFill="1" applyAlignment="1">
      <alignment horizontal="center" vertical="center"/>
    </xf>
    <xf numFmtId="0" fontId="7" fillId="3" borderId="0" xfId="0" applyFont="1" applyFill="1" applyAlignment="1">
      <alignment horizontal="center"/>
    </xf>
    <xf numFmtId="0" fontId="4" fillId="3" borderId="0" xfId="0" applyFont="1" applyFill="1" applyAlignment="1">
      <alignment horizontal="center" vertical="center"/>
    </xf>
    <xf numFmtId="0" fontId="23" fillId="2" borderId="50"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51"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4" fillId="0" borderId="0" xfId="0" applyFont="1" applyAlignment="1">
      <alignment horizontal="center" vertical="center"/>
    </xf>
    <xf numFmtId="0" fontId="65" fillId="3" borderId="0" xfId="0" applyFont="1" applyFill="1" applyAlignment="1">
      <alignment horizontal="center" vertical="center"/>
    </xf>
    <xf numFmtId="0" fontId="67" fillId="0" borderId="41" xfId="0" applyFont="1" applyBorder="1" applyAlignment="1">
      <alignment horizontal="center"/>
    </xf>
    <xf numFmtId="0" fontId="67" fillId="0" borderId="39" xfId="0" applyFont="1" applyBorder="1" applyAlignment="1">
      <alignment horizontal="center"/>
    </xf>
    <xf numFmtId="0" fontId="67" fillId="0" borderId="11" xfId="0" applyFont="1" applyBorder="1" applyAlignment="1">
      <alignment horizontal="center"/>
    </xf>
    <xf numFmtId="0" fontId="67" fillId="0" borderId="25" xfId="0" applyFont="1" applyBorder="1" applyAlignment="1">
      <alignment horizontal="center"/>
    </xf>
    <xf numFmtId="0" fontId="67" fillId="0" borderId="23" xfId="0" applyFont="1" applyBorder="1" applyAlignment="1">
      <alignment horizontal="center"/>
    </xf>
    <xf numFmtId="0" fontId="67" fillId="0" borderId="26" xfId="0" applyFont="1" applyBorder="1" applyAlignment="1">
      <alignment horizontal="center"/>
    </xf>
    <xf numFmtId="0" fontId="68" fillId="2" borderId="8" xfId="0" applyFont="1" applyFill="1" applyBorder="1" applyAlignment="1">
      <alignment horizontal="center" vertical="center"/>
    </xf>
    <xf numFmtId="0" fontId="68" fillId="2" borderId="9" xfId="0" applyFont="1" applyFill="1" applyBorder="1" applyAlignment="1">
      <alignment horizontal="center" vertical="center"/>
    </xf>
    <xf numFmtId="0" fontId="68" fillId="2" borderId="5" xfId="0" applyFont="1" applyFill="1" applyBorder="1" applyAlignment="1">
      <alignment horizontal="center" vertical="center"/>
    </xf>
    <xf numFmtId="0" fontId="67" fillId="0" borderId="14" xfId="0" applyFont="1" applyBorder="1" applyAlignment="1">
      <alignment horizontal="center"/>
    </xf>
    <xf numFmtId="0" fontId="69" fillId="0" borderId="25" xfId="0" applyFont="1" applyBorder="1" applyAlignment="1">
      <alignment horizontal="center"/>
    </xf>
    <xf numFmtId="0" fontId="69" fillId="0" borderId="23" xfId="0" applyFont="1" applyBorder="1" applyAlignment="1">
      <alignment horizontal="center"/>
    </xf>
    <xf numFmtId="0" fontId="69" fillId="0" borderId="26" xfId="0" applyFont="1" applyBorder="1" applyAlignment="1">
      <alignment horizontal="center"/>
    </xf>
    <xf numFmtId="0" fontId="69" fillId="0" borderId="41" xfId="0" applyFont="1" applyBorder="1" applyAlignment="1">
      <alignment horizontal="center"/>
    </xf>
    <xf numFmtId="0" fontId="69" fillId="0" borderId="39" xfId="0" applyFont="1" applyBorder="1" applyAlignment="1">
      <alignment horizontal="center"/>
    </xf>
    <xf numFmtId="0" fontId="69" fillId="0" borderId="14" xfId="0" applyFont="1" applyBorder="1" applyAlignment="1">
      <alignment horizontal="center"/>
    </xf>
    <xf numFmtId="0" fontId="69" fillId="0" borderId="11" xfId="0" applyFont="1" applyBorder="1" applyAlignment="1">
      <alignment horizontal="center"/>
    </xf>
    <xf numFmtId="49" fontId="34" fillId="3" borderId="9" xfId="0" applyNumberFormat="1" applyFont="1" applyFill="1" applyBorder="1" applyAlignment="1"/>
    <xf numFmtId="0" fontId="36" fillId="2" borderId="8" xfId="0" applyFont="1" applyFill="1" applyBorder="1" applyAlignment="1">
      <alignment horizontal="center"/>
    </xf>
    <xf numFmtId="0" fontId="36" fillId="2" borderId="14" xfId="0" applyFont="1" applyFill="1" applyBorder="1" applyAlignment="1">
      <alignment horizontal="center"/>
    </xf>
    <xf numFmtId="0" fontId="36" fillId="2" borderId="11" xfId="0" applyFont="1" applyFill="1" applyBorder="1" applyAlignment="1">
      <alignment horizontal="center"/>
    </xf>
    <xf numFmtId="0" fontId="36" fillId="3" borderId="9" xfId="0" applyFont="1" applyFill="1" applyBorder="1" applyAlignment="1">
      <alignment horizontal="center"/>
    </xf>
    <xf numFmtId="0" fontId="70" fillId="7" borderId="27" xfId="0" applyFont="1" applyFill="1" applyBorder="1" applyAlignment="1">
      <alignment horizontal="center" vertical="center"/>
    </xf>
    <xf numFmtId="0" fontId="70" fillId="7" borderId="15" xfId="0" applyFont="1" applyFill="1" applyBorder="1" applyAlignment="1">
      <alignment horizontal="center" vertical="center"/>
    </xf>
    <xf numFmtId="0" fontId="70" fillId="7" borderId="18" xfId="0" applyFont="1" applyFill="1" applyBorder="1" applyAlignment="1">
      <alignment horizontal="center" vertical="center"/>
    </xf>
    <xf numFmtId="0" fontId="70" fillId="3" borderId="16" xfId="0" applyFont="1" applyFill="1" applyBorder="1" applyAlignment="1">
      <alignment horizontal="center" vertical="center"/>
    </xf>
    <xf numFmtId="0" fontId="70" fillId="7" borderId="28" xfId="0" applyFont="1" applyFill="1" applyBorder="1" applyAlignment="1">
      <alignment horizontal="center" vertical="center"/>
    </xf>
    <xf numFmtId="0" fontId="70" fillId="7" borderId="24" xfId="0" applyFont="1" applyFill="1" applyBorder="1" applyAlignment="1">
      <alignment horizontal="center" vertical="center"/>
    </xf>
    <xf numFmtId="0" fontId="70" fillId="7" borderId="10" xfId="0" applyFont="1" applyFill="1" applyBorder="1" applyAlignment="1">
      <alignment horizontal="center" vertical="center" wrapText="1"/>
    </xf>
    <xf numFmtId="0" fontId="70" fillId="7" borderId="19" xfId="0" applyFont="1" applyFill="1" applyBorder="1" applyAlignment="1">
      <alignment horizontal="center" vertical="center"/>
    </xf>
    <xf numFmtId="0" fontId="70" fillId="3" borderId="12" xfId="0" applyFont="1" applyFill="1" applyBorder="1" applyAlignment="1">
      <alignment horizontal="center" vertical="center"/>
    </xf>
    <xf numFmtId="0" fontId="70" fillId="7" borderId="19" xfId="0" applyFont="1" applyFill="1" applyBorder="1" applyAlignment="1">
      <alignment horizontal="center" vertical="center" wrapText="1"/>
    </xf>
    <xf numFmtId="0" fontId="70" fillId="3" borderId="12" xfId="0" applyFont="1" applyFill="1" applyBorder="1" applyAlignment="1">
      <alignment horizontal="center" vertical="center" wrapText="1"/>
    </xf>
    <xf numFmtId="0" fontId="70" fillId="7" borderId="6" xfId="0" applyFont="1" applyFill="1" applyBorder="1" applyAlignment="1">
      <alignment horizontal="center" vertical="center" wrapText="1"/>
    </xf>
    <xf numFmtId="0" fontId="70" fillId="7" borderId="6" xfId="0" applyFont="1" applyFill="1" applyBorder="1" applyAlignment="1">
      <alignment horizontal="center" vertical="center"/>
    </xf>
    <xf numFmtId="0" fontId="70" fillId="7" borderId="10" xfId="0" applyFont="1" applyFill="1" applyBorder="1" applyAlignment="1">
      <alignment horizontal="center" vertical="center"/>
    </xf>
    <xf numFmtId="0" fontId="70" fillId="7" borderId="24" xfId="0" applyFont="1" applyFill="1" applyBorder="1" applyAlignment="1">
      <alignment horizontal="center" vertical="center" wrapText="1"/>
    </xf>
    <xf numFmtId="0" fontId="70" fillId="3" borderId="20" xfId="0" applyFont="1" applyFill="1" applyBorder="1" applyAlignment="1">
      <alignment horizontal="center" vertical="center"/>
    </xf>
    <xf numFmtId="0" fontId="70" fillId="3" borderId="7" xfId="0" applyFont="1" applyFill="1" applyBorder="1" applyAlignment="1">
      <alignment horizontal="center" vertical="center"/>
    </xf>
    <xf numFmtId="0" fontId="70" fillId="3" borderId="0" xfId="0" applyFont="1" applyFill="1" applyAlignment="1">
      <alignment vertical="center"/>
    </xf>
    <xf numFmtId="0" fontId="70" fillId="7" borderId="40" xfId="0" applyFont="1" applyFill="1" applyBorder="1" applyAlignment="1">
      <alignment horizontal="center" vertical="center"/>
    </xf>
    <xf numFmtId="0" fontId="70" fillId="7" borderId="35" xfId="0" applyFont="1" applyFill="1" applyBorder="1" applyAlignment="1">
      <alignment horizontal="center" vertical="center"/>
    </xf>
    <xf numFmtId="0" fontId="70" fillId="7" borderId="36" xfId="0" applyFont="1" applyFill="1" applyBorder="1" applyAlignment="1">
      <alignment horizontal="center" vertical="center"/>
    </xf>
    <xf numFmtId="49" fontId="33" fillId="3" borderId="71" xfId="0" applyNumberFormat="1" applyFont="1" applyFill="1" applyBorder="1" applyAlignment="1">
      <alignment vertical="center" wrapText="1"/>
    </xf>
    <xf numFmtId="49" fontId="33" fillId="3" borderId="72" xfId="0" applyNumberFormat="1" applyFont="1" applyFill="1" applyBorder="1" applyAlignment="1">
      <alignment vertical="center" wrapText="1"/>
    </xf>
    <xf numFmtId="49" fontId="33" fillId="3" borderId="64" xfId="0" applyNumberFormat="1" applyFont="1" applyFill="1" applyBorder="1" applyAlignment="1">
      <alignment vertical="center" wrapText="1"/>
    </xf>
    <xf numFmtId="49" fontId="33" fillId="3" borderId="58" xfId="0" applyNumberFormat="1" applyFont="1" applyFill="1" applyBorder="1" applyAlignment="1">
      <alignment vertical="center" wrapText="1"/>
    </xf>
    <xf numFmtId="49" fontId="33" fillId="3" borderId="61" xfId="0" applyNumberFormat="1" applyFont="1" applyFill="1" applyBorder="1" applyAlignment="1">
      <alignment vertical="center" wrapText="1"/>
    </xf>
    <xf numFmtId="49" fontId="33" fillId="3" borderId="63" xfId="0" applyNumberFormat="1" applyFont="1" applyFill="1" applyBorder="1" applyAlignment="1">
      <alignment vertical="center" wrapText="1"/>
    </xf>
    <xf numFmtId="49" fontId="62" fillId="3" borderId="73" xfId="0" applyNumberFormat="1" applyFont="1" applyFill="1" applyBorder="1" applyAlignment="1">
      <alignment wrapText="1"/>
    </xf>
    <xf numFmtId="49" fontId="60" fillId="3" borderId="0" xfId="0" applyNumberFormat="1" applyFont="1" applyFill="1" applyAlignment="1">
      <alignment horizontal="center" vertical="center" wrapText="1"/>
    </xf>
    <xf numFmtId="49" fontId="60" fillId="3" borderId="49" xfId="0" applyNumberFormat="1" applyFont="1" applyFill="1" applyBorder="1" applyAlignment="1">
      <alignment vertical="center" wrapText="1"/>
    </xf>
    <xf numFmtId="49" fontId="60" fillId="3" borderId="7" xfId="0" applyNumberFormat="1" applyFont="1" applyFill="1" applyBorder="1" applyAlignment="1">
      <alignment vertical="center" wrapText="1"/>
    </xf>
    <xf numFmtId="49" fontId="60" fillId="3" borderId="78" xfId="0" applyNumberFormat="1" applyFont="1" applyFill="1" applyBorder="1" applyAlignment="1">
      <alignment wrapText="1"/>
    </xf>
    <xf numFmtId="49" fontId="60" fillId="3" borderId="79" xfId="0" applyNumberFormat="1" applyFont="1" applyFill="1" applyBorder="1" applyAlignment="1">
      <alignment wrapText="1"/>
    </xf>
    <xf numFmtId="49" fontId="60" fillId="3" borderId="75" xfId="0" applyNumberFormat="1" applyFont="1" applyFill="1" applyBorder="1" applyAlignment="1">
      <alignment vertical="center" wrapText="1"/>
    </xf>
    <xf numFmtId="49" fontId="60" fillId="3" borderId="74" xfId="0" applyNumberFormat="1" applyFont="1" applyFill="1" applyBorder="1" applyAlignment="1">
      <alignment vertical="center" wrapText="1"/>
    </xf>
    <xf numFmtId="0" fontId="69" fillId="0" borderId="8" xfId="0" applyFont="1" applyBorder="1" applyAlignment="1">
      <alignment horizontal="center"/>
    </xf>
    <xf numFmtId="0" fontId="69" fillId="0" borderId="9" xfId="0" applyFont="1" applyBorder="1" applyAlignment="1">
      <alignment horizontal="center"/>
    </xf>
    <xf numFmtId="0" fontId="69" fillId="0" borderId="5" xfId="0" applyFont="1" applyBorder="1" applyAlignment="1">
      <alignment horizontal="center"/>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45" fillId="0" borderId="36" xfId="0" applyFont="1" applyBorder="1" applyAlignment="1">
      <alignment horizontal="left" vertical="center" wrapText="1"/>
    </xf>
    <xf numFmtId="0" fontId="37" fillId="0" borderId="27" xfId="0" applyFont="1" applyBorder="1" applyAlignment="1">
      <alignment horizontal="center" vertical="center"/>
    </xf>
    <xf numFmtId="0" fontId="37" fillId="0" borderId="24" xfId="0" applyFont="1" applyBorder="1" applyAlignment="1">
      <alignment horizontal="center" vertical="center"/>
    </xf>
    <xf numFmtId="0" fontId="37" fillId="0" borderId="40" xfId="0" applyFont="1" applyBorder="1" applyAlignment="1">
      <alignment horizontal="center" vertical="center"/>
    </xf>
    <xf numFmtId="0" fontId="1" fillId="7" borderId="2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10"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6" xfId="0" applyFont="1" applyFill="1" applyBorder="1" applyAlignment="1">
      <alignment horizontal="center" vertical="center"/>
    </xf>
    <xf numFmtId="0" fontId="1" fillId="7" borderId="24" xfId="0" applyFont="1" applyFill="1" applyBorder="1" applyAlignment="1">
      <alignment horizontal="center" vertical="center" wrapText="1"/>
    </xf>
    <xf numFmtId="0" fontId="1" fillId="7" borderId="28" xfId="0" applyFont="1" applyFill="1" applyBorder="1" applyAlignment="1">
      <alignment horizontal="center" vertical="center"/>
    </xf>
    <xf numFmtId="0" fontId="1" fillId="7" borderId="6" xfId="0" applyFont="1" applyFill="1" applyBorder="1" applyAlignment="1">
      <alignment horizontal="center" vertical="center" wrapText="1"/>
    </xf>
    <xf numFmtId="0" fontId="4" fillId="2" borderId="14" xfId="0" applyFont="1" applyFill="1" applyBorder="1" applyAlignment="1">
      <alignment horizontal="center"/>
    </xf>
    <xf numFmtId="0" fontId="4" fillId="2" borderId="21"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cellXfs>
  <cellStyles count="3">
    <cellStyle name="Comma" xfId="2" builtinId="3"/>
    <cellStyle name="Normal" xfId="0" builtinId="0"/>
    <cellStyle name="Percent" xfId="1" builtinId="5"/>
  </cellStyles>
  <dxfs count="232">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patternType="none">
          <bgColor auto="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D5FFEC"/>
      <color rgb="FF3BABFF"/>
      <color rgb="FF00BBED"/>
      <color rgb="FFF8C3A6"/>
      <color rgb="FFFFFF66"/>
      <color rgb="FFFCFC88"/>
      <color rgb="FFF0B2E7"/>
      <color rgb="FF007FD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76200</xdr:rowOff>
    </xdr:from>
    <xdr:to>
      <xdr:col>6</xdr:col>
      <xdr:colOff>2991109</xdr:colOff>
      <xdr:row>5</xdr:row>
      <xdr:rowOff>166835</xdr:rowOff>
    </xdr:to>
    <xdr:pic>
      <xdr:nvPicPr>
        <xdr:cNvPr id="2" name="Picture 1">
          <a:extLst>
            <a:ext uri="{FF2B5EF4-FFF2-40B4-BE49-F238E27FC236}">
              <a16:creationId xmlns:a16="http://schemas.microsoft.com/office/drawing/2014/main" id="{6CEA38C6-0444-4120-9288-47DAA2E423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66700"/>
          <a:ext cx="5372359" cy="852635"/>
        </a:xfrm>
        <a:prstGeom prst="rect">
          <a:avLst/>
        </a:prstGeom>
      </xdr:spPr>
    </xdr:pic>
    <xdr:clientData/>
  </xdr:twoCellAnchor>
  <xdr:twoCellAnchor editAs="oneCell">
    <xdr:from>
      <xdr:col>6</xdr:col>
      <xdr:colOff>198783</xdr:colOff>
      <xdr:row>26</xdr:row>
      <xdr:rowOff>57979</xdr:rowOff>
    </xdr:from>
    <xdr:to>
      <xdr:col>7</xdr:col>
      <xdr:colOff>11728777</xdr:colOff>
      <xdr:row>26</xdr:row>
      <xdr:rowOff>542924</xdr:rowOff>
    </xdr:to>
    <xdr:pic>
      <xdr:nvPicPr>
        <xdr:cNvPr id="3" name="Picture 2">
          <a:extLst>
            <a:ext uri="{FF2B5EF4-FFF2-40B4-BE49-F238E27FC236}">
              <a16:creationId xmlns:a16="http://schemas.microsoft.com/office/drawing/2014/main" id="{31F4B50A-4001-08C9-C0D7-612A3B2DC5C8}"/>
            </a:ext>
          </a:extLst>
        </xdr:cNvPr>
        <xdr:cNvPicPr>
          <a:picLocks noChangeAspect="1"/>
        </xdr:cNvPicPr>
      </xdr:nvPicPr>
      <xdr:blipFill>
        <a:blip xmlns:r="http://schemas.openxmlformats.org/officeDocument/2006/relationships" r:embed="rId2"/>
        <a:stretch>
          <a:fillRect/>
        </a:stretch>
      </xdr:blipFill>
      <xdr:spPr>
        <a:xfrm>
          <a:off x="2856258" y="6687379"/>
          <a:ext cx="15549544" cy="484945"/>
        </a:xfrm>
        <a:prstGeom prst="rect">
          <a:avLst/>
        </a:prstGeom>
      </xdr:spPr>
    </xdr:pic>
    <xdr:clientData/>
  </xdr:twoCellAnchor>
  <xdr:twoCellAnchor>
    <xdr:from>
      <xdr:col>6</xdr:col>
      <xdr:colOff>190499</xdr:colOff>
      <xdr:row>25</xdr:row>
      <xdr:rowOff>0</xdr:rowOff>
    </xdr:from>
    <xdr:to>
      <xdr:col>6</xdr:col>
      <xdr:colOff>1838739</xdr:colOff>
      <xdr:row>25</xdr:row>
      <xdr:rowOff>298174</xdr:rowOff>
    </xdr:to>
    <xdr:sp macro="" textlink="">
      <xdr:nvSpPr>
        <xdr:cNvPr id="4" name="TextBox 3">
          <a:extLst>
            <a:ext uri="{FF2B5EF4-FFF2-40B4-BE49-F238E27FC236}">
              <a16:creationId xmlns:a16="http://schemas.microsoft.com/office/drawing/2014/main" id="{27A135C5-46FC-7441-9C79-7D64254D66E8}"/>
            </a:ext>
          </a:extLst>
        </xdr:cNvPr>
        <xdr:cNvSpPr txBox="1"/>
      </xdr:nvSpPr>
      <xdr:spPr>
        <a:xfrm>
          <a:off x="2857499" y="5839239"/>
          <a:ext cx="1648240" cy="298174"/>
        </a:xfrm>
        <a:prstGeom prst="roundRect">
          <a:avLst>
            <a:gd name="adj" fmla="val 7971"/>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You're</a:t>
          </a:r>
          <a:r>
            <a:rPr lang="en-AU" sz="1100" baseline="0">
              <a:latin typeface="Century Gothic" panose="020B0502020202020204" pitchFamily="34" charset="0"/>
            </a:rPr>
            <a:t> on this sheet.</a:t>
          </a:r>
          <a:endParaRPr lang="en-AU" sz="1100">
            <a:latin typeface="Century Gothic" panose="020B0502020202020204" pitchFamily="34" charset="0"/>
          </a:endParaRPr>
        </a:p>
      </xdr:txBody>
    </xdr:sp>
    <xdr:clientData/>
  </xdr:twoCellAnchor>
  <xdr:twoCellAnchor>
    <xdr:from>
      <xdr:col>6</xdr:col>
      <xdr:colOff>1010478</xdr:colOff>
      <xdr:row>25</xdr:row>
      <xdr:rowOff>298174</xdr:rowOff>
    </xdr:from>
    <xdr:to>
      <xdr:col>6</xdr:col>
      <xdr:colOff>1014619</xdr:colOff>
      <xdr:row>26</xdr:row>
      <xdr:rowOff>41413</xdr:rowOff>
    </xdr:to>
    <xdr:cxnSp macro="">
      <xdr:nvCxnSpPr>
        <xdr:cNvPr id="6" name="Straight Arrow Connector 5">
          <a:extLst>
            <a:ext uri="{FF2B5EF4-FFF2-40B4-BE49-F238E27FC236}">
              <a16:creationId xmlns:a16="http://schemas.microsoft.com/office/drawing/2014/main" id="{99C1F398-C0A1-8622-1926-ED0754F3C3F7}"/>
            </a:ext>
          </a:extLst>
        </xdr:cNvPr>
        <xdr:cNvCxnSpPr>
          <a:stCxn id="4" idx="2"/>
        </xdr:cNvCxnSpPr>
      </xdr:nvCxnSpPr>
      <xdr:spPr>
        <a:xfrm flipH="1">
          <a:off x="3677478" y="6137413"/>
          <a:ext cx="4141" cy="5218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3552825</xdr:colOff>
      <xdr:row>26</xdr:row>
      <xdr:rowOff>647700</xdr:rowOff>
    </xdr:from>
    <xdr:to>
      <xdr:col>6</xdr:col>
      <xdr:colOff>3556553</xdr:colOff>
      <xdr:row>26</xdr:row>
      <xdr:rowOff>1029113</xdr:rowOff>
    </xdr:to>
    <xdr:cxnSp macro="">
      <xdr:nvCxnSpPr>
        <xdr:cNvPr id="8" name="Straight Arrow Connector 7">
          <a:extLst>
            <a:ext uri="{FF2B5EF4-FFF2-40B4-BE49-F238E27FC236}">
              <a16:creationId xmlns:a16="http://schemas.microsoft.com/office/drawing/2014/main" id="{0F4A08B6-8847-42D6-B3BE-3EC28F1F0765}"/>
            </a:ext>
          </a:extLst>
        </xdr:cNvPr>
        <xdr:cNvCxnSpPr>
          <a:cxnSpLocks/>
          <a:stCxn id="15" idx="0"/>
        </xdr:cNvCxnSpPr>
      </xdr:nvCxnSpPr>
      <xdr:spPr>
        <a:xfrm flipH="1" flipV="1">
          <a:off x="6210300" y="7277100"/>
          <a:ext cx="3728" cy="3814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267940</xdr:colOff>
      <xdr:row>21</xdr:row>
      <xdr:rowOff>165652</xdr:rowOff>
    </xdr:from>
    <xdr:to>
      <xdr:col>7</xdr:col>
      <xdr:colOff>2847975</xdr:colOff>
      <xdr:row>25</xdr:row>
      <xdr:rowOff>420756</xdr:rowOff>
    </xdr:to>
    <xdr:sp macro="" textlink="">
      <xdr:nvSpPr>
        <xdr:cNvPr id="11" name="TextBox 10">
          <a:extLst>
            <a:ext uri="{FF2B5EF4-FFF2-40B4-BE49-F238E27FC236}">
              <a16:creationId xmlns:a16="http://schemas.microsoft.com/office/drawing/2014/main" id="{ADFE15A7-A22B-4088-9EFD-4F89FC4090FC}"/>
            </a:ext>
          </a:extLst>
        </xdr:cNvPr>
        <xdr:cNvSpPr txBox="1"/>
      </xdr:nvSpPr>
      <xdr:spPr>
        <a:xfrm>
          <a:off x="6944965" y="4918627"/>
          <a:ext cx="2580035" cy="1350479"/>
        </a:xfrm>
        <a:prstGeom prst="roundRect">
          <a:avLst>
            <a:gd name="adj" fmla="val 3168"/>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At</a:t>
          </a:r>
          <a:r>
            <a:rPr lang="en-AU" sz="1100" baseline="0">
              <a:latin typeface="Century Gothic" panose="020B0502020202020204" pitchFamily="34" charset="0"/>
            </a:rPr>
            <a:t> GymCrate, we believe in having meal plans to ensure that you're eating your calories and macros accurately every day. This sheet will show you an example meal plan to guide you on how to develop your own later on.</a:t>
          </a:r>
          <a:endParaRPr lang="en-AU" sz="1100">
            <a:latin typeface="Century Gothic" panose="020B0502020202020204" pitchFamily="34" charset="0"/>
          </a:endParaRPr>
        </a:p>
      </xdr:txBody>
    </xdr:sp>
    <xdr:clientData/>
  </xdr:twoCellAnchor>
  <xdr:twoCellAnchor>
    <xdr:from>
      <xdr:col>7</xdr:col>
      <xdr:colOff>1553403</xdr:colOff>
      <xdr:row>25</xdr:row>
      <xdr:rowOff>420756</xdr:rowOff>
    </xdr:from>
    <xdr:to>
      <xdr:col>7</xdr:col>
      <xdr:colOff>1556715</xdr:colOff>
      <xdr:row>26</xdr:row>
      <xdr:rowOff>57979</xdr:rowOff>
    </xdr:to>
    <xdr:cxnSp macro="">
      <xdr:nvCxnSpPr>
        <xdr:cNvPr id="12" name="Straight Arrow Connector 11">
          <a:extLst>
            <a:ext uri="{FF2B5EF4-FFF2-40B4-BE49-F238E27FC236}">
              <a16:creationId xmlns:a16="http://schemas.microsoft.com/office/drawing/2014/main" id="{428A1F3A-1417-4EF5-83D5-F8F20E724FCE}"/>
            </a:ext>
          </a:extLst>
        </xdr:cNvPr>
        <xdr:cNvCxnSpPr>
          <a:stCxn id="11" idx="2"/>
        </xdr:cNvCxnSpPr>
      </xdr:nvCxnSpPr>
      <xdr:spPr>
        <a:xfrm flipH="1">
          <a:off x="8230428" y="6269106"/>
          <a:ext cx="3312" cy="4182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2571750</xdr:colOff>
      <xdr:row>26</xdr:row>
      <xdr:rowOff>1029113</xdr:rowOff>
    </xdr:from>
    <xdr:to>
      <xdr:col>7</xdr:col>
      <xdr:colOff>521805</xdr:colOff>
      <xdr:row>27</xdr:row>
      <xdr:rowOff>1252745</xdr:rowOff>
    </xdr:to>
    <xdr:sp macro="" textlink="">
      <xdr:nvSpPr>
        <xdr:cNvPr id="15" name="TextBox 14">
          <a:extLst>
            <a:ext uri="{FF2B5EF4-FFF2-40B4-BE49-F238E27FC236}">
              <a16:creationId xmlns:a16="http://schemas.microsoft.com/office/drawing/2014/main" id="{8694BA0C-B092-45E9-872D-A081B54731AB}"/>
            </a:ext>
          </a:extLst>
        </xdr:cNvPr>
        <xdr:cNvSpPr txBox="1"/>
      </xdr:nvSpPr>
      <xdr:spPr>
        <a:xfrm>
          <a:off x="5229225" y="7658513"/>
          <a:ext cx="1969605" cy="1347582"/>
        </a:xfrm>
        <a:prstGeom prst="roundRect">
          <a:avLst>
            <a:gd name="adj" fmla="val 3168"/>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This sheet has some useful information that can help set expectations, explain some of the elements in this tracker, and explain how to use them effectively.</a:t>
          </a:r>
        </a:p>
      </xdr:txBody>
    </xdr:sp>
    <xdr:clientData/>
  </xdr:twoCellAnchor>
  <xdr:twoCellAnchor>
    <xdr:from>
      <xdr:col>7</xdr:col>
      <xdr:colOff>2499689</xdr:colOff>
      <xdr:row>26</xdr:row>
      <xdr:rowOff>1070528</xdr:rowOff>
    </xdr:from>
    <xdr:to>
      <xdr:col>7</xdr:col>
      <xdr:colOff>5077239</xdr:colOff>
      <xdr:row>28</xdr:row>
      <xdr:rowOff>6626</xdr:rowOff>
    </xdr:to>
    <xdr:sp macro="" textlink="">
      <xdr:nvSpPr>
        <xdr:cNvPr id="24" name="TextBox 23">
          <a:extLst>
            <a:ext uri="{FF2B5EF4-FFF2-40B4-BE49-F238E27FC236}">
              <a16:creationId xmlns:a16="http://schemas.microsoft.com/office/drawing/2014/main" id="{BCF2029F-23AB-47EF-B284-770E9599CE83}"/>
            </a:ext>
          </a:extLst>
        </xdr:cNvPr>
        <xdr:cNvSpPr txBox="1"/>
      </xdr:nvSpPr>
      <xdr:spPr>
        <a:xfrm>
          <a:off x="9176714" y="7699928"/>
          <a:ext cx="2577550" cy="1345923"/>
        </a:xfrm>
        <a:prstGeom prst="roundRect">
          <a:avLst>
            <a:gd name="adj" fmla="val 3168"/>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This sheet</a:t>
          </a:r>
          <a:r>
            <a:rPr lang="en-AU" sz="1100" baseline="0">
              <a:latin typeface="Century Gothic" panose="020B0502020202020204" pitchFamily="34" charset="0"/>
            </a:rPr>
            <a:t> has an example fitness tracker that shows how to fill out your own fitness tracker. It has some generic responses and some extra information about what to do in each section (and why it's important).</a:t>
          </a:r>
          <a:endParaRPr lang="en-AU" sz="1100">
            <a:latin typeface="Century Gothic" panose="020B0502020202020204" pitchFamily="34" charset="0"/>
          </a:endParaRPr>
        </a:p>
      </xdr:txBody>
    </xdr:sp>
    <xdr:clientData/>
  </xdr:twoCellAnchor>
  <xdr:twoCellAnchor>
    <xdr:from>
      <xdr:col>7</xdr:col>
      <xdr:colOff>3772729</xdr:colOff>
      <xdr:row>26</xdr:row>
      <xdr:rowOff>598418</xdr:rowOff>
    </xdr:from>
    <xdr:to>
      <xdr:col>7</xdr:col>
      <xdr:colOff>3776870</xdr:colOff>
      <xdr:row>26</xdr:row>
      <xdr:rowOff>1053960</xdr:rowOff>
    </xdr:to>
    <xdr:cxnSp macro="">
      <xdr:nvCxnSpPr>
        <xdr:cNvPr id="25" name="Straight Arrow Connector 24">
          <a:extLst>
            <a:ext uri="{FF2B5EF4-FFF2-40B4-BE49-F238E27FC236}">
              <a16:creationId xmlns:a16="http://schemas.microsoft.com/office/drawing/2014/main" id="{DCC44571-4872-4160-977F-F858D828ADEE}"/>
            </a:ext>
          </a:extLst>
        </xdr:cNvPr>
        <xdr:cNvCxnSpPr>
          <a:cxnSpLocks/>
        </xdr:cNvCxnSpPr>
      </xdr:nvCxnSpPr>
      <xdr:spPr>
        <a:xfrm flipV="1">
          <a:off x="10449754" y="7227818"/>
          <a:ext cx="4141" cy="4555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4790421</xdr:colOff>
      <xdr:row>21</xdr:row>
      <xdr:rowOff>155625</xdr:rowOff>
    </xdr:from>
    <xdr:to>
      <xdr:col>7</xdr:col>
      <xdr:colOff>7229474</xdr:colOff>
      <xdr:row>25</xdr:row>
      <xdr:rowOff>420669</xdr:rowOff>
    </xdr:to>
    <xdr:sp macro="" textlink="">
      <xdr:nvSpPr>
        <xdr:cNvPr id="32" name="TextBox 31">
          <a:extLst>
            <a:ext uri="{FF2B5EF4-FFF2-40B4-BE49-F238E27FC236}">
              <a16:creationId xmlns:a16="http://schemas.microsoft.com/office/drawing/2014/main" id="{A04F9C84-CF51-4530-B753-60B9E7DAF3F3}"/>
            </a:ext>
          </a:extLst>
        </xdr:cNvPr>
        <xdr:cNvSpPr txBox="1"/>
      </xdr:nvSpPr>
      <xdr:spPr>
        <a:xfrm>
          <a:off x="11467446" y="4908600"/>
          <a:ext cx="2439053" cy="1360419"/>
        </a:xfrm>
        <a:prstGeom prst="roundRect">
          <a:avLst>
            <a:gd name="adj" fmla="val 3168"/>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This sheet has a blank</a:t>
          </a:r>
          <a:r>
            <a:rPr lang="en-AU" sz="1100" baseline="0">
              <a:latin typeface="Century Gothic" panose="020B0502020202020204" pitchFamily="34" charset="0"/>
            </a:rPr>
            <a:t> meal plan that you can fill with your own food items and meals. You can learn about some of your options from the EXAMPLE Meal Plan sheet until you find what works for you.</a:t>
          </a:r>
          <a:endParaRPr lang="en-AU" sz="1100">
            <a:latin typeface="Century Gothic" panose="020B0502020202020204" pitchFamily="34" charset="0"/>
          </a:endParaRPr>
        </a:p>
      </xdr:txBody>
    </xdr:sp>
    <xdr:clientData/>
  </xdr:twoCellAnchor>
  <xdr:twoCellAnchor>
    <xdr:from>
      <xdr:col>7</xdr:col>
      <xdr:colOff>5821432</xdr:colOff>
      <xdr:row>25</xdr:row>
      <xdr:rowOff>440634</xdr:rowOff>
    </xdr:from>
    <xdr:to>
      <xdr:col>7</xdr:col>
      <xdr:colOff>5824744</xdr:colOff>
      <xdr:row>26</xdr:row>
      <xdr:rowOff>77857</xdr:rowOff>
    </xdr:to>
    <xdr:cxnSp macro="">
      <xdr:nvCxnSpPr>
        <xdr:cNvPr id="34" name="Straight Arrow Connector 33">
          <a:extLst>
            <a:ext uri="{FF2B5EF4-FFF2-40B4-BE49-F238E27FC236}">
              <a16:creationId xmlns:a16="http://schemas.microsoft.com/office/drawing/2014/main" id="{9E4F8DAA-909B-471B-863F-2FF3B326DCBD}"/>
            </a:ext>
          </a:extLst>
        </xdr:cNvPr>
        <xdr:cNvCxnSpPr/>
      </xdr:nvCxnSpPr>
      <xdr:spPr>
        <a:xfrm flipH="1">
          <a:off x="12498457" y="6288984"/>
          <a:ext cx="3312" cy="4182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5319088</xdr:colOff>
      <xdr:row>26</xdr:row>
      <xdr:rowOff>1061003</xdr:rowOff>
    </xdr:from>
    <xdr:to>
      <xdr:col>7</xdr:col>
      <xdr:colOff>8248649</xdr:colOff>
      <xdr:row>28</xdr:row>
      <xdr:rowOff>0</xdr:rowOff>
    </xdr:to>
    <xdr:sp macro="" textlink="">
      <xdr:nvSpPr>
        <xdr:cNvPr id="36" name="TextBox 35">
          <a:extLst>
            <a:ext uri="{FF2B5EF4-FFF2-40B4-BE49-F238E27FC236}">
              <a16:creationId xmlns:a16="http://schemas.microsoft.com/office/drawing/2014/main" id="{D98B8FCD-C5D4-4C79-B252-7EC1CEE2A2B3}"/>
            </a:ext>
          </a:extLst>
        </xdr:cNvPr>
        <xdr:cNvSpPr txBox="1"/>
      </xdr:nvSpPr>
      <xdr:spPr>
        <a:xfrm>
          <a:off x="11996113" y="7690403"/>
          <a:ext cx="2929561" cy="1348822"/>
        </a:xfrm>
        <a:prstGeom prst="roundRect">
          <a:avLst>
            <a:gd name="adj" fmla="val 3168"/>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This sheet</a:t>
          </a:r>
          <a:r>
            <a:rPr lang="en-AU" sz="1100" baseline="0">
              <a:latin typeface="Century Gothic" panose="020B0502020202020204" pitchFamily="34" charset="0"/>
            </a:rPr>
            <a:t> has a blank fitness tracker that you can begin filling out according to your own training and lifestyle habits. By tracking many important items such as your weight, sleep and supplement intake, you'll know exactly how to improve week to week.</a:t>
          </a:r>
          <a:endParaRPr lang="en-AU" sz="1100">
            <a:latin typeface="Century Gothic" panose="020B0502020202020204" pitchFamily="34" charset="0"/>
          </a:endParaRPr>
        </a:p>
      </xdr:txBody>
    </xdr:sp>
    <xdr:clientData/>
  </xdr:twoCellAnchor>
  <xdr:twoCellAnchor>
    <xdr:from>
      <xdr:col>7</xdr:col>
      <xdr:colOff>7230304</xdr:colOff>
      <xdr:row>26</xdr:row>
      <xdr:rowOff>588893</xdr:rowOff>
    </xdr:from>
    <xdr:to>
      <xdr:col>7</xdr:col>
      <xdr:colOff>7234445</xdr:colOff>
      <xdr:row>26</xdr:row>
      <xdr:rowOff>1044435</xdr:rowOff>
    </xdr:to>
    <xdr:cxnSp macro="">
      <xdr:nvCxnSpPr>
        <xdr:cNvPr id="37" name="Straight Arrow Connector 36">
          <a:extLst>
            <a:ext uri="{FF2B5EF4-FFF2-40B4-BE49-F238E27FC236}">
              <a16:creationId xmlns:a16="http://schemas.microsoft.com/office/drawing/2014/main" id="{7F250E90-9017-4053-8E9D-441B59B4034F}"/>
            </a:ext>
          </a:extLst>
        </xdr:cNvPr>
        <xdr:cNvCxnSpPr>
          <a:cxnSpLocks/>
        </xdr:cNvCxnSpPr>
      </xdr:nvCxnSpPr>
      <xdr:spPr>
        <a:xfrm flipV="1">
          <a:off x="13907329" y="7218293"/>
          <a:ext cx="4141" cy="4555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7376488</xdr:colOff>
      <xdr:row>21</xdr:row>
      <xdr:rowOff>165653</xdr:rowOff>
    </xdr:from>
    <xdr:to>
      <xdr:col>7</xdr:col>
      <xdr:colOff>10306049</xdr:colOff>
      <xdr:row>25</xdr:row>
      <xdr:rowOff>419100</xdr:rowOff>
    </xdr:to>
    <xdr:sp macro="" textlink="">
      <xdr:nvSpPr>
        <xdr:cNvPr id="41" name="TextBox 40">
          <a:extLst>
            <a:ext uri="{FF2B5EF4-FFF2-40B4-BE49-F238E27FC236}">
              <a16:creationId xmlns:a16="http://schemas.microsoft.com/office/drawing/2014/main" id="{53CB74AD-ED03-4576-B383-A7D32B41E0B2}"/>
            </a:ext>
          </a:extLst>
        </xdr:cNvPr>
        <xdr:cNvSpPr txBox="1"/>
      </xdr:nvSpPr>
      <xdr:spPr>
        <a:xfrm>
          <a:off x="14053513" y="4918628"/>
          <a:ext cx="2929561" cy="1348822"/>
        </a:xfrm>
        <a:prstGeom prst="roundRect">
          <a:avLst>
            <a:gd name="adj" fmla="val 3168"/>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This sheet</a:t>
          </a:r>
          <a:r>
            <a:rPr lang="en-AU" sz="1100" baseline="0">
              <a:latin typeface="Century Gothic" panose="020B0502020202020204" pitchFamily="34" charset="0"/>
            </a:rPr>
            <a:t> has a pre-populated 5-day training plan to guide you on the set, rep and exercise routine requirements. These exercises have been carefully selected to activate important muscles and get you in the right direction. Feel free to change the plan as you wish!</a:t>
          </a:r>
          <a:endParaRPr lang="en-AU" sz="1100">
            <a:latin typeface="Century Gothic" panose="020B0502020202020204" pitchFamily="34" charset="0"/>
          </a:endParaRPr>
        </a:p>
      </xdr:txBody>
    </xdr:sp>
    <xdr:clientData/>
  </xdr:twoCellAnchor>
  <xdr:twoCellAnchor>
    <xdr:from>
      <xdr:col>7</xdr:col>
      <xdr:colOff>8801929</xdr:colOff>
      <xdr:row>25</xdr:row>
      <xdr:rowOff>428625</xdr:rowOff>
    </xdr:from>
    <xdr:to>
      <xdr:col>7</xdr:col>
      <xdr:colOff>8801929</xdr:colOff>
      <xdr:row>26</xdr:row>
      <xdr:rowOff>85725</xdr:rowOff>
    </xdr:to>
    <xdr:cxnSp macro="">
      <xdr:nvCxnSpPr>
        <xdr:cNvPr id="42" name="Straight Arrow Connector 41">
          <a:extLst>
            <a:ext uri="{FF2B5EF4-FFF2-40B4-BE49-F238E27FC236}">
              <a16:creationId xmlns:a16="http://schemas.microsoft.com/office/drawing/2014/main" id="{E8DC3475-F4DF-469A-9E19-417EE52F35AC}"/>
            </a:ext>
          </a:extLst>
        </xdr:cNvPr>
        <xdr:cNvCxnSpPr>
          <a:cxnSpLocks/>
        </xdr:cNvCxnSpPr>
      </xdr:nvCxnSpPr>
      <xdr:spPr>
        <a:xfrm>
          <a:off x="15478954" y="6276975"/>
          <a:ext cx="0"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8424238</xdr:colOff>
      <xdr:row>26</xdr:row>
      <xdr:rowOff>1070528</xdr:rowOff>
    </xdr:from>
    <xdr:to>
      <xdr:col>10</xdr:col>
      <xdr:colOff>304800</xdr:colOff>
      <xdr:row>28</xdr:row>
      <xdr:rowOff>9525</xdr:rowOff>
    </xdr:to>
    <xdr:sp macro="" textlink="">
      <xdr:nvSpPr>
        <xdr:cNvPr id="45" name="TextBox 44">
          <a:extLst>
            <a:ext uri="{FF2B5EF4-FFF2-40B4-BE49-F238E27FC236}">
              <a16:creationId xmlns:a16="http://schemas.microsoft.com/office/drawing/2014/main" id="{9854E10D-D3FA-4952-9084-914830E57F53}"/>
            </a:ext>
          </a:extLst>
        </xdr:cNvPr>
        <xdr:cNvSpPr txBox="1"/>
      </xdr:nvSpPr>
      <xdr:spPr>
        <a:xfrm>
          <a:off x="15101263" y="7699928"/>
          <a:ext cx="4158287" cy="1348822"/>
        </a:xfrm>
        <a:prstGeom prst="roundRect">
          <a:avLst>
            <a:gd name="adj" fmla="val 3168"/>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The</a:t>
          </a:r>
          <a:r>
            <a:rPr lang="en-AU" sz="1100" baseline="0">
              <a:latin typeface="Century Gothic" panose="020B0502020202020204" pitchFamily="34" charset="0"/>
            </a:rPr>
            <a:t> Exercise List sheet has a wide range of exercises you can pick from, each targetting a key muscle in your body. Feel free to add exercises to this list to help map out your training plan. </a:t>
          </a:r>
        </a:p>
        <a:p>
          <a:endParaRPr lang="en-AU" sz="1100" baseline="0">
            <a:latin typeface="Century Gothic" panose="020B0502020202020204" pitchFamily="34" charset="0"/>
          </a:endParaRPr>
        </a:p>
        <a:p>
          <a:r>
            <a:rPr lang="en-AU" sz="1100" baseline="0">
              <a:latin typeface="Century Gothic" panose="020B0502020202020204" pitchFamily="34" charset="0"/>
            </a:rPr>
            <a:t>Writing out your exercises can also help you identify if you're over-training or under-training certain muscles. </a:t>
          </a:r>
          <a:endParaRPr lang="en-AU" sz="1100">
            <a:latin typeface="Century Gothic" panose="020B0502020202020204" pitchFamily="34" charset="0"/>
          </a:endParaRPr>
        </a:p>
      </xdr:txBody>
    </xdr:sp>
    <xdr:clientData/>
  </xdr:twoCellAnchor>
  <xdr:twoCellAnchor>
    <xdr:from>
      <xdr:col>7</xdr:col>
      <xdr:colOff>10459279</xdr:colOff>
      <xdr:row>26</xdr:row>
      <xdr:rowOff>598418</xdr:rowOff>
    </xdr:from>
    <xdr:to>
      <xdr:col>7</xdr:col>
      <xdr:colOff>10463420</xdr:colOff>
      <xdr:row>26</xdr:row>
      <xdr:rowOff>1053960</xdr:rowOff>
    </xdr:to>
    <xdr:cxnSp macro="">
      <xdr:nvCxnSpPr>
        <xdr:cNvPr id="46" name="Straight Arrow Connector 45">
          <a:extLst>
            <a:ext uri="{FF2B5EF4-FFF2-40B4-BE49-F238E27FC236}">
              <a16:creationId xmlns:a16="http://schemas.microsoft.com/office/drawing/2014/main" id="{14DB2FCB-C3BE-4901-93CE-E80CDC889907}"/>
            </a:ext>
          </a:extLst>
        </xdr:cNvPr>
        <xdr:cNvCxnSpPr>
          <a:cxnSpLocks/>
        </xdr:cNvCxnSpPr>
      </xdr:nvCxnSpPr>
      <xdr:spPr>
        <a:xfrm flipV="1">
          <a:off x="17136304" y="7227818"/>
          <a:ext cx="4141" cy="4555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10420349</xdr:colOff>
      <xdr:row>23</xdr:row>
      <xdr:rowOff>142875</xdr:rowOff>
    </xdr:from>
    <xdr:to>
      <xdr:col>9</xdr:col>
      <xdr:colOff>38100</xdr:colOff>
      <xdr:row>25</xdr:row>
      <xdr:rowOff>438150</xdr:rowOff>
    </xdr:to>
    <xdr:sp macro="" textlink="">
      <xdr:nvSpPr>
        <xdr:cNvPr id="47" name="TextBox 46">
          <a:extLst>
            <a:ext uri="{FF2B5EF4-FFF2-40B4-BE49-F238E27FC236}">
              <a16:creationId xmlns:a16="http://schemas.microsoft.com/office/drawing/2014/main" id="{DEB15B84-A994-4758-9C45-89E0F4CE2C98}"/>
            </a:ext>
          </a:extLst>
        </xdr:cNvPr>
        <xdr:cNvSpPr txBox="1"/>
      </xdr:nvSpPr>
      <xdr:spPr>
        <a:xfrm>
          <a:off x="17097374" y="5248275"/>
          <a:ext cx="1781176" cy="1038225"/>
        </a:xfrm>
        <a:prstGeom prst="roundRect">
          <a:avLst>
            <a:gd name="adj" fmla="val 7971"/>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This sheet can</a:t>
          </a:r>
          <a:r>
            <a:rPr lang="en-AU" sz="1100" baseline="0">
              <a:latin typeface="Century Gothic" panose="020B0502020202020204" pitchFamily="34" charset="0"/>
            </a:rPr>
            <a:t> be ignored. It contains data that helps the fitness tracker function more smoothly.</a:t>
          </a:r>
          <a:endParaRPr lang="en-AU" sz="1100">
            <a:latin typeface="Century Gothic" panose="020B0502020202020204" pitchFamily="34" charset="0"/>
          </a:endParaRPr>
        </a:p>
      </xdr:txBody>
    </xdr:sp>
    <xdr:clientData/>
  </xdr:twoCellAnchor>
  <xdr:twoCellAnchor>
    <xdr:from>
      <xdr:col>7</xdr:col>
      <xdr:colOff>11310937</xdr:colOff>
      <xdr:row>25</xdr:row>
      <xdr:rowOff>438150</xdr:rowOff>
    </xdr:from>
    <xdr:to>
      <xdr:col>7</xdr:col>
      <xdr:colOff>11315700</xdr:colOff>
      <xdr:row>26</xdr:row>
      <xdr:rowOff>47625</xdr:rowOff>
    </xdr:to>
    <xdr:cxnSp macro="">
      <xdr:nvCxnSpPr>
        <xdr:cNvPr id="48" name="Straight Arrow Connector 47">
          <a:extLst>
            <a:ext uri="{FF2B5EF4-FFF2-40B4-BE49-F238E27FC236}">
              <a16:creationId xmlns:a16="http://schemas.microsoft.com/office/drawing/2014/main" id="{A1F2F3B8-3621-4D89-BF61-8DE8722441CA}"/>
            </a:ext>
          </a:extLst>
        </xdr:cNvPr>
        <xdr:cNvCxnSpPr>
          <a:stCxn id="47" idx="2"/>
        </xdr:cNvCxnSpPr>
      </xdr:nvCxnSpPr>
      <xdr:spPr>
        <a:xfrm>
          <a:off x="17987962" y="6286500"/>
          <a:ext cx="4763"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13</xdr:row>
      <xdr:rowOff>171450</xdr:rowOff>
    </xdr:from>
    <xdr:to>
      <xdr:col>8</xdr:col>
      <xdr:colOff>161925</xdr:colOff>
      <xdr:row>18</xdr:row>
      <xdr:rowOff>47625</xdr:rowOff>
    </xdr:to>
    <xdr:sp macro="" textlink="">
      <xdr:nvSpPr>
        <xdr:cNvPr id="56" name="TextBox 55">
          <a:extLst>
            <a:ext uri="{FF2B5EF4-FFF2-40B4-BE49-F238E27FC236}">
              <a16:creationId xmlns:a16="http://schemas.microsoft.com/office/drawing/2014/main" id="{DB2BAD10-65CA-68A8-1508-ADF1A58CE643}"/>
            </a:ext>
          </a:extLst>
        </xdr:cNvPr>
        <xdr:cNvSpPr txBox="1"/>
      </xdr:nvSpPr>
      <xdr:spPr>
        <a:xfrm>
          <a:off x="2476500" y="3971925"/>
          <a:ext cx="16344900" cy="828675"/>
        </a:xfrm>
        <a:prstGeom prst="roundRect">
          <a:avLst>
            <a:gd name="adj" fmla="val 5953"/>
          </a:avLst>
        </a:prstGeom>
        <a:solidFill>
          <a:srgbClr val="3BAB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ysClr val="windowText" lastClr="000000"/>
              </a:solidFill>
              <a:latin typeface="Century Gothic" panose="020B0502020202020204" pitchFamily="34" charset="0"/>
            </a:rPr>
            <a:t>First, let's get the disclaimer out</a:t>
          </a:r>
          <a:r>
            <a:rPr lang="en-AU" sz="1100" b="1" baseline="0">
              <a:solidFill>
                <a:sysClr val="windowText" lastClr="000000"/>
              </a:solidFill>
              <a:latin typeface="Century Gothic" panose="020B0502020202020204" pitchFamily="34" charset="0"/>
            </a:rPr>
            <a:t> the way.</a:t>
          </a:r>
        </a:p>
        <a:p>
          <a:endParaRPr lang="en-AU" sz="1100" b="1" baseline="0">
            <a:solidFill>
              <a:sysClr val="windowText" lastClr="000000"/>
            </a:solidFill>
            <a:latin typeface="Century Gothic" panose="020B0502020202020204" pitchFamily="34" charset="0"/>
          </a:endParaRPr>
        </a:p>
        <a:p>
          <a:r>
            <a:rPr lang="en-AU" sz="1100" b="1" baseline="0">
              <a:solidFill>
                <a:sysClr val="windowText" lastClr="000000"/>
              </a:solidFill>
              <a:latin typeface="Century Gothic" panose="020B0502020202020204" pitchFamily="34" charset="0"/>
            </a:rPr>
            <a:t>This tracker is designed to help improve your health, wellbeing and physique according to your own individual goals. It's intended to help make positive changes to your body, but at a pace that is quick and managable. It is by no means a licensed nutrition or training guide. If you feel that your health is not being improved by using this tracker, please consult a healthcare professional and seek guidance from a nutritionist to help improve your health.</a:t>
          </a:r>
          <a:endParaRPr lang="en-AU" sz="1100" b="1">
            <a:solidFill>
              <a:sysClr val="windowText" lastClr="00000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290879</xdr:colOff>
      <xdr:row>1</xdr:row>
      <xdr:rowOff>120162</xdr:rowOff>
    </xdr:from>
    <xdr:to>
      <xdr:col>5</xdr:col>
      <xdr:colOff>221532</xdr:colOff>
      <xdr:row>6</xdr:row>
      <xdr:rowOff>20297</xdr:rowOff>
    </xdr:to>
    <xdr:pic>
      <xdr:nvPicPr>
        <xdr:cNvPr id="2" name="Picture 1">
          <a:extLst>
            <a:ext uri="{FF2B5EF4-FFF2-40B4-BE49-F238E27FC236}">
              <a16:creationId xmlns:a16="http://schemas.microsoft.com/office/drawing/2014/main" id="{BB5582A5-A456-4167-B726-E5507D2C00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879" y="310662"/>
          <a:ext cx="5396538" cy="852635"/>
        </a:xfrm>
        <a:prstGeom prst="rect">
          <a:avLst/>
        </a:prstGeom>
      </xdr:spPr>
    </xdr:pic>
    <xdr:clientData/>
  </xdr:twoCellAnchor>
  <xdr:twoCellAnchor editAs="oneCell">
    <xdr:from>
      <xdr:col>13</xdr:col>
      <xdr:colOff>363682</xdr:colOff>
      <xdr:row>18</xdr:row>
      <xdr:rowOff>65565</xdr:rowOff>
    </xdr:from>
    <xdr:to>
      <xdr:col>24</xdr:col>
      <xdr:colOff>208547</xdr:colOff>
      <xdr:row>30</xdr:row>
      <xdr:rowOff>1886690</xdr:rowOff>
    </xdr:to>
    <xdr:pic>
      <xdr:nvPicPr>
        <xdr:cNvPr id="10" name="Picture 9">
          <a:extLst>
            <a:ext uri="{FF2B5EF4-FFF2-40B4-BE49-F238E27FC236}">
              <a16:creationId xmlns:a16="http://schemas.microsoft.com/office/drawing/2014/main" id="{485D91A6-EEC8-728D-17A0-B4650AB78315}"/>
            </a:ext>
          </a:extLst>
        </xdr:cNvPr>
        <xdr:cNvPicPr>
          <a:picLocks noChangeAspect="1"/>
        </xdr:cNvPicPr>
      </xdr:nvPicPr>
      <xdr:blipFill>
        <a:blip xmlns:r="http://schemas.openxmlformats.org/officeDocument/2006/relationships" r:embed="rId2"/>
        <a:stretch>
          <a:fillRect/>
        </a:stretch>
      </xdr:blipFill>
      <xdr:spPr>
        <a:xfrm>
          <a:off x="30064364" y="6092292"/>
          <a:ext cx="28870138" cy="80556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179293</xdr:colOff>
      <xdr:row>0</xdr:row>
      <xdr:rowOff>179294</xdr:rowOff>
    </xdr:from>
    <xdr:to>
      <xdr:col>2</xdr:col>
      <xdr:colOff>2350771</xdr:colOff>
      <xdr:row>4</xdr:row>
      <xdr:rowOff>35303</xdr:rowOff>
    </xdr:to>
    <xdr:pic>
      <xdr:nvPicPr>
        <xdr:cNvPr id="2" name="Picture 1">
          <a:extLst>
            <a:ext uri="{FF2B5EF4-FFF2-40B4-BE49-F238E27FC236}">
              <a16:creationId xmlns:a16="http://schemas.microsoft.com/office/drawing/2014/main" id="{47406906-0B98-4451-8D40-F1C6CF6C7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293" y="179294"/>
          <a:ext cx="5371878" cy="837084"/>
        </a:xfrm>
        <a:prstGeom prst="rect">
          <a:avLst/>
        </a:prstGeom>
      </xdr:spPr>
    </xdr:pic>
    <xdr:clientData/>
  </xdr:twoCellAnchor>
  <xdr:twoCellAnchor>
    <xdr:from>
      <xdr:col>8</xdr:col>
      <xdr:colOff>831272</xdr:colOff>
      <xdr:row>15</xdr:row>
      <xdr:rowOff>27213</xdr:rowOff>
    </xdr:from>
    <xdr:to>
      <xdr:col>9</xdr:col>
      <xdr:colOff>2056155</xdr:colOff>
      <xdr:row>34</xdr:row>
      <xdr:rowOff>81643</xdr:rowOff>
    </xdr:to>
    <xdr:sp macro="" textlink="">
      <xdr:nvSpPr>
        <xdr:cNvPr id="3" name="TextBox 2">
          <a:extLst>
            <a:ext uri="{FF2B5EF4-FFF2-40B4-BE49-F238E27FC236}">
              <a16:creationId xmlns:a16="http://schemas.microsoft.com/office/drawing/2014/main" id="{7321D906-3057-48A5-94DC-FA7B75829832}"/>
            </a:ext>
          </a:extLst>
        </xdr:cNvPr>
        <xdr:cNvSpPr txBox="1"/>
      </xdr:nvSpPr>
      <xdr:spPr>
        <a:xfrm>
          <a:off x="16384236" y="3728356"/>
          <a:ext cx="3646955" cy="6177644"/>
        </a:xfrm>
        <a:prstGeom prst="roundRect">
          <a:avLst>
            <a:gd name="adj" fmla="val 5580"/>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000" b="1" baseline="0">
              <a:latin typeface="Century Gothic" panose="020B0502020202020204" pitchFamily="34" charset="0"/>
            </a:rPr>
            <a:t>Adding new foods:</a:t>
          </a:r>
        </a:p>
        <a:p>
          <a:endParaRPr lang="en-AU" sz="1600" baseline="0">
            <a:latin typeface="Century Gothic" panose="020B0502020202020204" pitchFamily="34" charset="0"/>
          </a:endParaRPr>
        </a:p>
        <a:p>
          <a:r>
            <a:rPr lang="en-AU" sz="1600" baseline="0">
              <a:latin typeface="Century Gothic" panose="020B0502020202020204" pitchFamily="34" charset="0"/>
            </a:rPr>
            <a:t>1. Enter a new food item into the 'Food List' including the food's macros.</a:t>
          </a:r>
          <a:br>
            <a:rPr lang="en-AU" sz="1600" baseline="0">
              <a:latin typeface="Century Gothic" panose="020B0502020202020204" pitchFamily="34" charset="0"/>
            </a:rPr>
          </a:br>
          <a:br>
            <a:rPr lang="en-AU" sz="1600" baseline="0">
              <a:latin typeface="Century Gothic" panose="020B0502020202020204" pitchFamily="34" charset="0"/>
            </a:rPr>
          </a:br>
          <a:r>
            <a:rPr lang="en-AU" sz="1600" baseline="0">
              <a:latin typeface="Century Gothic" panose="020B0502020202020204" pitchFamily="34" charset="0"/>
            </a:rPr>
            <a:t>2. Copy and paste the previous line including all functions. </a:t>
          </a:r>
        </a:p>
        <a:p>
          <a:endParaRPr lang="en-AU" sz="1600" baseline="0">
            <a:latin typeface="Century Gothic" panose="020B0502020202020204" pitchFamily="34" charset="0"/>
          </a:endParaRPr>
        </a:p>
        <a:p>
          <a:r>
            <a:rPr lang="en-AU" sz="1600" baseline="0">
              <a:latin typeface="Century Gothic" panose="020B0502020202020204" pitchFamily="34" charset="0"/>
            </a:rPr>
            <a:t>3. Type the new food's name (letter for letter and removing additional spaces).</a:t>
          </a:r>
        </a:p>
        <a:p>
          <a:endParaRPr lang="en-AU" sz="1600" baseline="0">
            <a:latin typeface="Century Gothic" panose="020B0502020202020204" pitchFamily="34" charset="0"/>
          </a:endParaRPr>
        </a:p>
        <a:p>
          <a:r>
            <a:rPr lang="en-AU" sz="1600" baseline="0">
              <a:latin typeface="Century Gothic" panose="020B0502020202020204" pitchFamily="34" charset="0"/>
            </a:rPr>
            <a:t>4. Choose the amount of this new food item you </a:t>
          </a:r>
          <a:r>
            <a:rPr lang="en-AU" sz="1600" baseline="0">
              <a:solidFill>
                <a:schemeClr val="dk1"/>
              </a:solidFill>
              <a:latin typeface="Century Gothic" panose="020B0502020202020204" pitchFamily="34" charset="0"/>
              <a:ea typeface="+mn-ea"/>
              <a:cs typeface="+mn-cs"/>
            </a:rPr>
            <a:t>will be consuming to suit your intended macros.</a:t>
          </a:r>
        </a:p>
        <a:p>
          <a:endParaRPr lang="en-AU" sz="1600" baseline="0">
            <a:solidFill>
              <a:schemeClr val="dk1"/>
            </a:solidFill>
            <a:latin typeface="Century Gothic" panose="020B0502020202020204" pitchFamily="34" charset="0"/>
            <a:ea typeface="+mn-ea"/>
            <a:cs typeface="+mn-cs"/>
          </a:endParaRPr>
        </a:p>
        <a:p>
          <a:r>
            <a:rPr lang="en-AU" sz="1600" baseline="0">
              <a:solidFill>
                <a:schemeClr val="dk1"/>
              </a:solidFill>
              <a:latin typeface="Century Gothic" panose="020B0502020202020204" pitchFamily="34" charset="0"/>
              <a:ea typeface="+mn-ea"/>
              <a:cs typeface="+mn-cs"/>
            </a:rPr>
            <a:t>The VLOOKUP function should extract the right macros from the Food List for the food you've entered. Now all you have to do is change the amount of food to suit your goals and needs!</a:t>
          </a:r>
        </a:p>
        <a:p>
          <a:endParaRPr lang="en-AU" sz="1100">
            <a:latin typeface="Century Gothic" panose="020B0502020202020204" pitchFamily="34" charset="0"/>
          </a:endParaRPr>
        </a:p>
      </xdr:txBody>
    </xdr:sp>
    <xdr:clientData/>
  </xdr:twoCellAnchor>
  <xdr:twoCellAnchor>
    <xdr:from>
      <xdr:col>7</xdr:col>
      <xdr:colOff>1877786</xdr:colOff>
      <xdr:row>19</xdr:row>
      <xdr:rowOff>54429</xdr:rowOff>
    </xdr:from>
    <xdr:to>
      <xdr:col>8</xdr:col>
      <xdr:colOff>843643</xdr:colOff>
      <xdr:row>19</xdr:row>
      <xdr:rowOff>68036</xdr:rowOff>
    </xdr:to>
    <xdr:cxnSp macro="">
      <xdr:nvCxnSpPr>
        <xdr:cNvPr id="4" name="Straight Arrow Connector 3">
          <a:extLst>
            <a:ext uri="{FF2B5EF4-FFF2-40B4-BE49-F238E27FC236}">
              <a16:creationId xmlns:a16="http://schemas.microsoft.com/office/drawing/2014/main" id="{862C2C96-98B0-479D-8265-8FA9A2827C28}"/>
            </a:ext>
          </a:extLst>
        </xdr:cNvPr>
        <xdr:cNvCxnSpPr/>
      </xdr:nvCxnSpPr>
      <xdr:spPr>
        <a:xfrm flipH="1">
          <a:off x="15008679" y="5619750"/>
          <a:ext cx="1387928" cy="13607"/>
        </a:xfrm>
        <a:prstGeom prst="straightConnector1">
          <a:avLst/>
        </a:prstGeom>
        <a:ln w="571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2081893</xdr:colOff>
      <xdr:row>15</xdr:row>
      <xdr:rowOff>299357</xdr:rowOff>
    </xdr:from>
    <xdr:to>
      <xdr:col>11</xdr:col>
      <xdr:colOff>81643</xdr:colOff>
      <xdr:row>16</xdr:row>
      <xdr:rowOff>285750</xdr:rowOff>
    </xdr:to>
    <xdr:cxnSp macro="">
      <xdr:nvCxnSpPr>
        <xdr:cNvPr id="5" name="Straight Arrow Connector 4">
          <a:extLst>
            <a:ext uri="{FF2B5EF4-FFF2-40B4-BE49-F238E27FC236}">
              <a16:creationId xmlns:a16="http://schemas.microsoft.com/office/drawing/2014/main" id="{7C62BDC9-A37C-4957-AA1C-FCAFA0FCF11C}"/>
            </a:ext>
          </a:extLst>
        </xdr:cNvPr>
        <xdr:cNvCxnSpPr/>
      </xdr:nvCxnSpPr>
      <xdr:spPr>
        <a:xfrm flipV="1">
          <a:off x="20056929" y="4000500"/>
          <a:ext cx="639535" cy="435429"/>
        </a:xfrm>
        <a:prstGeom prst="straightConnector1">
          <a:avLst/>
        </a:prstGeom>
        <a:ln w="571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2866305</xdr:colOff>
      <xdr:row>20</xdr:row>
      <xdr:rowOff>123265</xdr:rowOff>
    </xdr:from>
    <xdr:to>
      <xdr:col>8</xdr:col>
      <xdr:colOff>817665</xdr:colOff>
      <xdr:row>22</xdr:row>
      <xdr:rowOff>13607</xdr:rowOff>
    </xdr:to>
    <xdr:cxnSp macro="">
      <xdr:nvCxnSpPr>
        <xdr:cNvPr id="6" name="Straight Arrow Connector 5">
          <a:extLst>
            <a:ext uri="{FF2B5EF4-FFF2-40B4-BE49-F238E27FC236}">
              <a16:creationId xmlns:a16="http://schemas.microsoft.com/office/drawing/2014/main" id="{2FDE81D9-B4E3-4227-9F89-473C01A27C9E}"/>
            </a:ext>
          </a:extLst>
        </xdr:cNvPr>
        <xdr:cNvCxnSpPr/>
      </xdr:nvCxnSpPr>
      <xdr:spPr>
        <a:xfrm flipH="1" flipV="1">
          <a:off x="6063984" y="5947122"/>
          <a:ext cx="10306645" cy="584306"/>
        </a:xfrm>
        <a:prstGeom prst="straightConnector1">
          <a:avLst/>
        </a:prstGeom>
        <a:ln w="571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1891393</xdr:colOff>
      <xdr:row>20</xdr:row>
      <xdr:rowOff>204107</xdr:rowOff>
    </xdr:from>
    <xdr:to>
      <xdr:col>8</xdr:col>
      <xdr:colOff>775607</xdr:colOff>
      <xdr:row>25</xdr:row>
      <xdr:rowOff>0</xdr:rowOff>
    </xdr:to>
    <xdr:cxnSp macro="">
      <xdr:nvCxnSpPr>
        <xdr:cNvPr id="7" name="Straight Arrow Connector 6">
          <a:extLst>
            <a:ext uri="{FF2B5EF4-FFF2-40B4-BE49-F238E27FC236}">
              <a16:creationId xmlns:a16="http://schemas.microsoft.com/office/drawing/2014/main" id="{3049988F-3889-4E1A-8DEC-AC0F0CBFF65C}"/>
            </a:ext>
          </a:extLst>
        </xdr:cNvPr>
        <xdr:cNvCxnSpPr/>
      </xdr:nvCxnSpPr>
      <xdr:spPr>
        <a:xfrm flipH="1" flipV="1">
          <a:off x="8313964" y="6027964"/>
          <a:ext cx="8014607" cy="1442357"/>
        </a:xfrm>
        <a:prstGeom prst="straightConnector1">
          <a:avLst/>
        </a:prstGeom>
        <a:ln w="571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1268186</xdr:colOff>
      <xdr:row>11</xdr:row>
      <xdr:rowOff>176892</xdr:rowOff>
    </xdr:from>
    <xdr:to>
      <xdr:col>1</xdr:col>
      <xdr:colOff>1714500</xdr:colOff>
      <xdr:row>14</xdr:row>
      <xdr:rowOff>152400</xdr:rowOff>
    </xdr:to>
    <xdr:cxnSp macro="">
      <xdr:nvCxnSpPr>
        <xdr:cNvPr id="21" name="Straight Arrow Connector 20">
          <a:extLst>
            <a:ext uri="{FF2B5EF4-FFF2-40B4-BE49-F238E27FC236}">
              <a16:creationId xmlns:a16="http://schemas.microsoft.com/office/drawing/2014/main" id="{36E9FD57-14EC-4D67-9D70-8DC15859C527}"/>
            </a:ext>
          </a:extLst>
        </xdr:cNvPr>
        <xdr:cNvCxnSpPr/>
      </xdr:nvCxnSpPr>
      <xdr:spPr>
        <a:xfrm flipH="1">
          <a:off x="1812472" y="5565321"/>
          <a:ext cx="446314" cy="438150"/>
        </a:xfrm>
        <a:prstGeom prst="straightConnector1">
          <a:avLst/>
        </a:prstGeom>
        <a:ln w="5715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272143</xdr:colOff>
      <xdr:row>8</xdr:row>
      <xdr:rowOff>1170213</xdr:rowOff>
    </xdr:from>
    <xdr:to>
      <xdr:col>3</xdr:col>
      <xdr:colOff>612322</xdr:colOff>
      <xdr:row>11</xdr:row>
      <xdr:rowOff>122462</xdr:rowOff>
    </xdr:to>
    <xdr:sp macro="" textlink="">
      <xdr:nvSpPr>
        <xdr:cNvPr id="23" name="TextBox 22">
          <a:extLst>
            <a:ext uri="{FF2B5EF4-FFF2-40B4-BE49-F238E27FC236}">
              <a16:creationId xmlns:a16="http://schemas.microsoft.com/office/drawing/2014/main" id="{F1B1B072-A508-44DE-CBFF-F8A1D7542866}"/>
            </a:ext>
          </a:extLst>
        </xdr:cNvPr>
        <xdr:cNvSpPr txBox="1"/>
      </xdr:nvSpPr>
      <xdr:spPr>
        <a:xfrm>
          <a:off x="816429" y="3986892"/>
          <a:ext cx="6218464" cy="1523999"/>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a:latin typeface="Century Gothic" panose="020B0502020202020204" pitchFamily="34" charset="0"/>
            </a:rPr>
            <a:t>This meal plan</a:t>
          </a:r>
          <a:r>
            <a:rPr lang="en-AU" sz="1600" baseline="0">
              <a:latin typeface="Century Gothic" panose="020B0502020202020204" pitchFamily="34" charset="0"/>
            </a:rPr>
            <a:t> mentions two approaches: Isocaloric (meaning the same food every day), and refeed (meaning some days are lower carb and other days are higher carb). You can start by choosing one of these approaches and changing it up as you become more familiar.</a:t>
          </a:r>
          <a:endParaRPr lang="en-AU" sz="1600">
            <a:latin typeface="Century Gothic" panose="020B0502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146538</xdr:colOff>
      <xdr:row>1</xdr:row>
      <xdr:rowOff>312733</xdr:rowOff>
    </xdr:from>
    <xdr:to>
      <xdr:col>4</xdr:col>
      <xdr:colOff>565897</xdr:colOff>
      <xdr:row>4</xdr:row>
      <xdr:rowOff>41418</xdr:rowOff>
    </xdr:to>
    <xdr:pic>
      <xdr:nvPicPr>
        <xdr:cNvPr id="2" name="Picture 1">
          <a:extLst>
            <a:ext uri="{FF2B5EF4-FFF2-40B4-BE49-F238E27FC236}">
              <a16:creationId xmlns:a16="http://schemas.microsoft.com/office/drawing/2014/main" id="{A2B4E969-B3F0-4B5D-8102-22505BA7CC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38" y="446083"/>
          <a:ext cx="5372359" cy="852635"/>
        </a:xfrm>
        <a:prstGeom prst="rect">
          <a:avLst/>
        </a:prstGeom>
      </xdr:spPr>
    </xdr:pic>
    <xdr:clientData/>
  </xdr:twoCellAnchor>
  <xdr:twoCellAnchor>
    <xdr:from>
      <xdr:col>3</xdr:col>
      <xdr:colOff>1200149</xdr:colOff>
      <xdr:row>6</xdr:row>
      <xdr:rowOff>704850</xdr:rowOff>
    </xdr:from>
    <xdr:to>
      <xdr:col>6</xdr:col>
      <xdr:colOff>1247774</xdr:colOff>
      <xdr:row>8</xdr:row>
      <xdr:rowOff>66675</xdr:rowOff>
    </xdr:to>
    <xdr:sp macro="" textlink="">
      <xdr:nvSpPr>
        <xdr:cNvPr id="3" name="TextBox 2">
          <a:extLst>
            <a:ext uri="{FF2B5EF4-FFF2-40B4-BE49-F238E27FC236}">
              <a16:creationId xmlns:a16="http://schemas.microsoft.com/office/drawing/2014/main" id="{F3CABB0E-FDCD-51D3-F102-E6A61A2CDD95}"/>
            </a:ext>
          </a:extLst>
        </xdr:cNvPr>
        <xdr:cNvSpPr txBox="1"/>
      </xdr:nvSpPr>
      <xdr:spPr>
        <a:xfrm>
          <a:off x="4867274" y="2657475"/>
          <a:ext cx="3076575" cy="866775"/>
        </a:xfrm>
        <a:prstGeom prst="roundRect">
          <a:avLst>
            <a:gd name="adj" fmla="val 4580"/>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latin typeface="Century Gothic" panose="020B0502020202020204" pitchFamily="34" charset="0"/>
            </a:rPr>
            <a:t>Start by</a:t>
          </a:r>
          <a:r>
            <a:rPr lang="en-AU" sz="1100" baseline="0">
              <a:latin typeface="Century Gothic" panose="020B0502020202020204" pitchFamily="34" charset="0"/>
            </a:rPr>
            <a:t> writing your start date, starting bodyweight and your goal! This will get you thinkning about progress and make it easier to figure out what you need to do.</a:t>
          </a:r>
          <a:endParaRPr lang="en-AU" sz="1100">
            <a:latin typeface="Century Gothic" panose="020B0502020202020204" pitchFamily="34" charset="0"/>
          </a:endParaRPr>
        </a:p>
      </xdr:txBody>
    </xdr:sp>
    <xdr:clientData/>
  </xdr:twoCellAnchor>
  <xdr:twoCellAnchor>
    <xdr:from>
      <xdr:col>3</xdr:col>
      <xdr:colOff>9525</xdr:colOff>
      <xdr:row>6</xdr:row>
      <xdr:rowOff>219075</xdr:rowOff>
    </xdr:from>
    <xdr:to>
      <xdr:col>3</xdr:col>
      <xdr:colOff>1200149</xdr:colOff>
      <xdr:row>7</xdr:row>
      <xdr:rowOff>471488</xdr:rowOff>
    </xdr:to>
    <xdr:cxnSp macro="">
      <xdr:nvCxnSpPr>
        <xdr:cNvPr id="5" name="Straight Arrow Connector 4">
          <a:extLst>
            <a:ext uri="{FF2B5EF4-FFF2-40B4-BE49-F238E27FC236}">
              <a16:creationId xmlns:a16="http://schemas.microsoft.com/office/drawing/2014/main" id="{1AB5A048-0229-7CC2-0994-2550CCD646DD}"/>
            </a:ext>
          </a:extLst>
        </xdr:cNvPr>
        <xdr:cNvCxnSpPr/>
      </xdr:nvCxnSpPr>
      <xdr:spPr>
        <a:xfrm flipH="1" flipV="1">
          <a:off x="3676650" y="2171700"/>
          <a:ext cx="1190624" cy="1004888"/>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7</xdr:row>
      <xdr:rowOff>266700</xdr:rowOff>
    </xdr:from>
    <xdr:to>
      <xdr:col>3</xdr:col>
      <xdr:colOff>1200149</xdr:colOff>
      <xdr:row>7</xdr:row>
      <xdr:rowOff>471488</xdr:rowOff>
    </xdr:to>
    <xdr:cxnSp macro="">
      <xdr:nvCxnSpPr>
        <xdr:cNvPr id="9" name="Straight Arrow Connector 8">
          <a:extLst>
            <a:ext uri="{FF2B5EF4-FFF2-40B4-BE49-F238E27FC236}">
              <a16:creationId xmlns:a16="http://schemas.microsoft.com/office/drawing/2014/main" id="{8EC237A5-1EF2-5FD8-84BB-096889C4FE01}"/>
            </a:ext>
          </a:extLst>
        </xdr:cNvPr>
        <xdr:cNvCxnSpPr/>
      </xdr:nvCxnSpPr>
      <xdr:spPr>
        <a:xfrm flipH="1" flipV="1">
          <a:off x="3695700" y="2971800"/>
          <a:ext cx="1171574" cy="204788"/>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7</xdr:row>
      <xdr:rowOff>471488</xdr:rowOff>
    </xdr:from>
    <xdr:to>
      <xdr:col>3</xdr:col>
      <xdr:colOff>1200149</xdr:colOff>
      <xdr:row>8</xdr:row>
      <xdr:rowOff>152400</xdr:rowOff>
    </xdr:to>
    <xdr:cxnSp macro="">
      <xdr:nvCxnSpPr>
        <xdr:cNvPr id="11" name="Straight Arrow Connector 10">
          <a:extLst>
            <a:ext uri="{FF2B5EF4-FFF2-40B4-BE49-F238E27FC236}">
              <a16:creationId xmlns:a16="http://schemas.microsoft.com/office/drawing/2014/main" id="{B4DC0D79-22F8-BA35-B163-32A2BB90C9BD}"/>
            </a:ext>
          </a:extLst>
        </xdr:cNvPr>
        <xdr:cNvCxnSpPr/>
      </xdr:nvCxnSpPr>
      <xdr:spPr>
        <a:xfrm flipH="1">
          <a:off x="3695700" y="3176588"/>
          <a:ext cx="1171574" cy="433387"/>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552450</xdr:colOff>
      <xdr:row>9</xdr:row>
      <xdr:rowOff>95250</xdr:rowOff>
    </xdr:from>
    <xdr:to>
      <xdr:col>4</xdr:col>
      <xdr:colOff>895350</xdr:colOff>
      <xdr:row>12</xdr:row>
      <xdr:rowOff>114300</xdr:rowOff>
    </xdr:to>
    <xdr:sp macro="" textlink="">
      <xdr:nvSpPr>
        <xdr:cNvPr id="12" name="TextBox 11">
          <a:extLst>
            <a:ext uri="{FF2B5EF4-FFF2-40B4-BE49-F238E27FC236}">
              <a16:creationId xmlns:a16="http://schemas.microsoft.com/office/drawing/2014/main" id="{4BCE410F-2538-751F-BAE0-1D1C87AFCB5F}"/>
            </a:ext>
          </a:extLst>
        </xdr:cNvPr>
        <xdr:cNvSpPr txBox="1"/>
      </xdr:nvSpPr>
      <xdr:spPr>
        <a:xfrm>
          <a:off x="1162050" y="4305300"/>
          <a:ext cx="4686300" cy="304800"/>
        </a:xfrm>
        <a:prstGeom prst="roundRect">
          <a:avLst>
            <a:gd name="adj" fmla="val 1041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latin typeface="Century Gothic" panose="020B0502020202020204" pitchFamily="34" charset="0"/>
            </a:rPr>
            <a:t>Track your weeks, dates and days</a:t>
          </a:r>
          <a:r>
            <a:rPr lang="en-AU" sz="1100" baseline="0">
              <a:latin typeface="Century Gothic" panose="020B0502020202020204" pitchFamily="34" charset="0"/>
            </a:rPr>
            <a:t> and bodyweight changes here!</a:t>
          </a:r>
          <a:endParaRPr lang="en-AU" sz="1100">
            <a:latin typeface="Century Gothic" panose="020B0502020202020204" pitchFamily="34" charset="0"/>
          </a:endParaRPr>
        </a:p>
      </xdr:txBody>
    </xdr:sp>
    <xdr:clientData/>
  </xdr:twoCellAnchor>
  <xdr:twoCellAnchor>
    <xdr:from>
      <xdr:col>1</xdr:col>
      <xdr:colOff>781050</xdr:colOff>
      <xdr:row>12</xdr:row>
      <xdr:rowOff>114300</xdr:rowOff>
    </xdr:from>
    <xdr:to>
      <xdr:col>2</xdr:col>
      <xdr:colOff>1476375</xdr:colOff>
      <xdr:row>12</xdr:row>
      <xdr:rowOff>409575</xdr:rowOff>
    </xdr:to>
    <xdr:cxnSp macro="">
      <xdr:nvCxnSpPr>
        <xdr:cNvPr id="14" name="Straight Arrow Connector 13">
          <a:extLst>
            <a:ext uri="{FF2B5EF4-FFF2-40B4-BE49-F238E27FC236}">
              <a16:creationId xmlns:a16="http://schemas.microsoft.com/office/drawing/2014/main" id="{799606BB-FA42-4471-C7D8-392940E3F276}"/>
            </a:ext>
          </a:extLst>
        </xdr:cNvPr>
        <xdr:cNvCxnSpPr/>
      </xdr:nvCxnSpPr>
      <xdr:spPr>
        <a:xfrm flipH="1">
          <a:off x="1390650" y="4610100"/>
          <a:ext cx="2114550" cy="295275"/>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1057275</xdr:colOff>
      <xdr:row>12</xdr:row>
      <xdr:rowOff>114300</xdr:rowOff>
    </xdr:from>
    <xdr:to>
      <xdr:col>2</xdr:col>
      <xdr:colOff>1476375</xdr:colOff>
      <xdr:row>12</xdr:row>
      <xdr:rowOff>390525</xdr:rowOff>
    </xdr:to>
    <xdr:cxnSp macro="">
      <xdr:nvCxnSpPr>
        <xdr:cNvPr id="16" name="Straight Arrow Connector 15">
          <a:extLst>
            <a:ext uri="{FF2B5EF4-FFF2-40B4-BE49-F238E27FC236}">
              <a16:creationId xmlns:a16="http://schemas.microsoft.com/office/drawing/2014/main" id="{EB29A7F0-FB42-A9BF-6160-4FDD08D16BE3}"/>
            </a:ext>
          </a:extLst>
        </xdr:cNvPr>
        <xdr:cNvCxnSpPr/>
      </xdr:nvCxnSpPr>
      <xdr:spPr>
        <a:xfrm flipH="1">
          <a:off x="3086100" y="4610100"/>
          <a:ext cx="419100" cy="276225"/>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1476375</xdr:colOff>
      <xdr:row>12</xdr:row>
      <xdr:rowOff>114300</xdr:rowOff>
    </xdr:from>
    <xdr:to>
      <xdr:col>3</xdr:col>
      <xdr:colOff>447675</xdr:colOff>
      <xdr:row>12</xdr:row>
      <xdr:rowOff>381000</xdr:rowOff>
    </xdr:to>
    <xdr:cxnSp macro="">
      <xdr:nvCxnSpPr>
        <xdr:cNvPr id="18" name="Straight Arrow Connector 17">
          <a:extLst>
            <a:ext uri="{FF2B5EF4-FFF2-40B4-BE49-F238E27FC236}">
              <a16:creationId xmlns:a16="http://schemas.microsoft.com/office/drawing/2014/main" id="{8D041764-9CB6-9485-1AEA-BBE98844486C}"/>
            </a:ext>
          </a:extLst>
        </xdr:cNvPr>
        <xdr:cNvCxnSpPr/>
      </xdr:nvCxnSpPr>
      <xdr:spPr>
        <a:xfrm>
          <a:off x="3505200" y="4610100"/>
          <a:ext cx="609600" cy="26670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1476375</xdr:colOff>
      <xdr:row>12</xdr:row>
      <xdr:rowOff>114300</xdr:rowOff>
    </xdr:from>
    <xdr:to>
      <xdr:col>4</xdr:col>
      <xdr:colOff>762000</xdr:colOff>
      <xdr:row>12</xdr:row>
      <xdr:rowOff>409575</xdr:rowOff>
    </xdr:to>
    <xdr:cxnSp macro="">
      <xdr:nvCxnSpPr>
        <xdr:cNvPr id="20" name="Straight Arrow Connector 19">
          <a:extLst>
            <a:ext uri="{FF2B5EF4-FFF2-40B4-BE49-F238E27FC236}">
              <a16:creationId xmlns:a16="http://schemas.microsoft.com/office/drawing/2014/main" id="{D054ADEA-0C3F-4AC9-E283-37F3425905ED}"/>
            </a:ext>
          </a:extLst>
        </xdr:cNvPr>
        <xdr:cNvCxnSpPr/>
      </xdr:nvCxnSpPr>
      <xdr:spPr>
        <a:xfrm>
          <a:off x="3505200" y="4610100"/>
          <a:ext cx="2209800" cy="295275"/>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1200150</xdr:colOff>
      <xdr:row>8</xdr:row>
      <xdr:rowOff>228600</xdr:rowOff>
    </xdr:from>
    <xdr:to>
      <xdr:col>7</xdr:col>
      <xdr:colOff>3248025</xdr:colOff>
      <xdr:row>12</xdr:row>
      <xdr:rowOff>228601</xdr:rowOff>
    </xdr:to>
    <xdr:sp macro="" textlink="">
      <xdr:nvSpPr>
        <xdr:cNvPr id="21" name="TextBox 20">
          <a:extLst>
            <a:ext uri="{FF2B5EF4-FFF2-40B4-BE49-F238E27FC236}">
              <a16:creationId xmlns:a16="http://schemas.microsoft.com/office/drawing/2014/main" id="{818D6AFD-66CF-4D00-9DA1-F5B1E96C6456}"/>
            </a:ext>
          </a:extLst>
        </xdr:cNvPr>
        <xdr:cNvSpPr txBox="1"/>
      </xdr:nvSpPr>
      <xdr:spPr>
        <a:xfrm>
          <a:off x="6153150" y="3686175"/>
          <a:ext cx="5343525" cy="1038226"/>
        </a:xfrm>
        <a:prstGeom prst="roundRect">
          <a:avLst>
            <a:gd name="adj" fmla="val 628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latin typeface="Century Gothic" panose="020B0502020202020204" pitchFamily="34" charset="0"/>
            </a:rPr>
            <a:t>After you develop your meal plan, write down how</a:t>
          </a:r>
          <a:r>
            <a:rPr lang="en-AU" sz="1100" baseline="0">
              <a:latin typeface="Century Gothic" panose="020B0502020202020204" pitchFamily="34" charset="0"/>
            </a:rPr>
            <a:t> much of your food  came from your meal plan, so you can stay on top of your habits.</a:t>
          </a:r>
        </a:p>
        <a:p>
          <a:pPr algn="ctr"/>
          <a:endParaRPr lang="en-AU" sz="1100" baseline="0">
            <a:latin typeface="Century Gothic" panose="020B0502020202020204" pitchFamily="34" charset="0"/>
          </a:endParaRPr>
        </a:p>
        <a:p>
          <a:pPr algn="ctr"/>
          <a:r>
            <a:rPr lang="en-AU" sz="1100" baseline="0">
              <a:latin typeface="Century Gothic" panose="020B0502020202020204" pitchFamily="34" charset="0"/>
            </a:rPr>
            <a:t>If you had a social event and couldn't eat a meal from your plan, track it in the off-plan meal tab! Try to stick to a maximum of 2 off-plan meals a week.</a:t>
          </a:r>
          <a:endParaRPr lang="en-AU" sz="1100">
            <a:latin typeface="Century Gothic" panose="020B0502020202020204" pitchFamily="34" charset="0"/>
          </a:endParaRPr>
        </a:p>
      </xdr:txBody>
    </xdr:sp>
    <xdr:clientData/>
  </xdr:twoCellAnchor>
  <xdr:twoCellAnchor>
    <xdr:from>
      <xdr:col>6</xdr:col>
      <xdr:colOff>647700</xdr:colOff>
      <xdr:row>12</xdr:row>
      <xdr:rowOff>247650</xdr:rowOff>
    </xdr:from>
    <xdr:to>
      <xdr:col>7</xdr:col>
      <xdr:colOff>719137</xdr:colOff>
      <xdr:row>12</xdr:row>
      <xdr:rowOff>419100</xdr:rowOff>
    </xdr:to>
    <xdr:cxnSp macro="">
      <xdr:nvCxnSpPr>
        <xdr:cNvPr id="23" name="Straight Arrow Connector 22">
          <a:extLst>
            <a:ext uri="{FF2B5EF4-FFF2-40B4-BE49-F238E27FC236}">
              <a16:creationId xmlns:a16="http://schemas.microsoft.com/office/drawing/2014/main" id="{142AB7E0-54BB-DB37-54EB-F873095B23DB}"/>
            </a:ext>
          </a:extLst>
        </xdr:cNvPr>
        <xdr:cNvCxnSpPr/>
      </xdr:nvCxnSpPr>
      <xdr:spPr>
        <a:xfrm flipH="1">
          <a:off x="7343775" y="4743450"/>
          <a:ext cx="1624012" cy="17145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719137</xdr:colOff>
      <xdr:row>12</xdr:row>
      <xdr:rowOff>247650</xdr:rowOff>
    </xdr:from>
    <xdr:to>
      <xdr:col>7</xdr:col>
      <xdr:colOff>1647825</xdr:colOff>
      <xdr:row>12</xdr:row>
      <xdr:rowOff>419100</xdr:rowOff>
    </xdr:to>
    <xdr:cxnSp macro="">
      <xdr:nvCxnSpPr>
        <xdr:cNvPr id="27" name="Straight Arrow Connector 26">
          <a:extLst>
            <a:ext uri="{FF2B5EF4-FFF2-40B4-BE49-F238E27FC236}">
              <a16:creationId xmlns:a16="http://schemas.microsoft.com/office/drawing/2014/main" id="{0DAE1D89-C692-AE9E-F900-2CE04EAF2C49}"/>
            </a:ext>
          </a:extLst>
        </xdr:cNvPr>
        <xdr:cNvCxnSpPr/>
      </xdr:nvCxnSpPr>
      <xdr:spPr>
        <a:xfrm>
          <a:off x="8967787" y="4743450"/>
          <a:ext cx="928688" cy="17145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342900</xdr:colOff>
      <xdr:row>7</xdr:row>
      <xdr:rowOff>638175</xdr:rowOff>
    </xdr:from>
    <xdr:to>
      <xdr:col>10</xdr:col>
      <xdr:colOff>962025</xdr:colOff>
      <xdr:row>8</xdr:row>
      <xdr:rowOff>723900</xdr:rowOff>
    </xdr:to>
    <xdr:sp macro="" textlink="">
      <xdr:nvSpPr>
        <xdr:cNvPr id="31" name="TextBox 30">
          <a:extLst>
            <a:ext uri="{FF2B5EF4-FFF2-40B4-BE49-F238E27FC236}">
              <a16:creationId xmlns:a16="http://schemas.microsoft.com/office/drawing/2014/main" id="{07BC91FB-125C-4F8D-96BD-FA4B967D584F}"/>
            </a:ext>
          </a:extLst>
        </xdr:cNvPr>
        <xdr:cNvSpPr txBox="1"/>
      </xdr:nvSpPr>
      <xdr:spPr>
        <a:xfrm>
          <a:off x="11877675" y="3343275"/>
          <a:ext cx="2886075" cy="838200"/>
        </a:xfrm>
        <a:prstGeom prst="roundRect">
          <a:avLst>
            <a:gd name="adj" fmla="val 7843"/>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latin typeface="Century Gothic" panose="020B0502020202020204" pitchFamily="34" charset="0"/>
            </a:rPr>
            <a:t>Track your supplement</a:t>
          </a:r>
          <a:r>
            <a:rPr lang="en-AU" sz="1100" baseline="0">
              <a:latin typeface="Century Gothic" panose="020B0502020202020204" pitchFamily="34" charset="0"/>
            </a:rPr>
            <a:t> intake here!</a:t>
          </a:r>
        </a:p>
        <a:p>
          <a:pPr algn="ctr"/>
          <a:endParaRPr lang="en-AU" sz="1100" baseline="0">
            <a:latin typeface="Century Gothic" panose="020B0502020202020204" pitchFamily="34" charset="0"/>
          </a:endParaRPr>
        </a:p>
        <a:p>
          <a:pPr algn="ctr"/>
          <a:r>
            <a:rPr lang="en-AU" sz="1100" baseline="0">
              <a:latin typeface="Century Gothic" panose="020B0502020202020204" pitchFamily="34" charset="0"/>
            </a:rPr>
            <a:t>We've put protein in here too because it's a really important macro to hit.</a:t>
          </a:r>
          <a:endParaRPr lang="en-AU" sz="1100">
            <a:latin typeface="Century Gothic" panose="020B0502020202020204" pitchFamily="34" charset="0"/>
          </a:endParaRPr>
        </a:p>
      </xdr:txBody>
    </xdr:sp>
    <xdr:clientData/>
  </xdr:twoCellAnchor>
  <xdr:twoCellAnchor>
    <xdr:from>
      <xdr:col>9</xdr:col>
      <xdr:colOff>723900</xdr:colOff>
      <xdr:row>8</xdr:row>
      <xdr:rowOff>723900</xdr:rowOff>
    </xdr:from>
    <xdr:to>
      <xdr:col>9</xdr:col>
      <xdr:colOff>723900</xdr:colOff>
      <xdr:row>12</xdr:row>
      <xdr:rowOff>9525</xdr:rowOff>
    </xdr:to>
    <xdr:cxnSp macro="">
      <xdr:nvCxnSpPr>
        <xdr:cNvPr id="33" name="Straight Arrow Connector 32">
          <a:extLst>
            <a:ext uri="{FF2B5EF4-FFF2-40B4-BE49-F238E27FC236}">
              <a16:creationId xmlns:a16="http://schemas.microsoft.com/office/drawing/2014/main" id="{531F851A-2CED-8AED-DEF5-61989CE05087}"/>
            </a:ext>
          </a:extLst>
        </xdr:cNvPr>
        <xdr:cNvCxnSpPr/>
      </xdr:nvCxnSpPr>
      <xdr:spPr>
        <a:xfrm>
          <a:off x="13420725" y="4181475"/>
          <a:ext cx="0" cy="32385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1085850</xdr:colOff>
      <xdr:row>7</xdr:row>
      <xdr:rowOff>209550</xdr:rowOff>
    </xdr:from>
    <xdr:to>
      <xdr:col>16</xdr:col>
      <xdr:colOff>9525</xdr:colOff>
      <xdr:row>8</xdr:row>
      <xdr:rowOff>666751</xdr:rowOff>
    </xdr:to>
    <xdr:sp macro="" textlink="">
      <xdr:nvSpPr>
        <xdr:cNvPr id="34" name="TextBox 33">
          <a:extLst>
            <a:ext uri="{FF2B5EF4-FFF2-40B4-BE49-F238E27FC236}">
              <a16:creationId xmlns:a16="http://schemas.microsoft.com/office/drawing/2014/main" id="{F8351DB1-B959-4B75-BB93-98FD1E52C39B}"/>
            </a:ext>
          </a:extLst>
        </xdr:cNvPr>
        <xdr:cNvSpPr txBox="1"/>
      </xdr:nvSpPr>
      <xdr:spPr>
        <a:xfrm>
          <a:off x="14887575" y="2914650"/>
          <a:ext cx="7210425" cy="1209676"/>
        </a:xfrm>
        <a:prstGeom prst="roundRect">
          <a:avLst>
            <a:gd name="adj" fmla="val 6191"/>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latin typeface="Century Gothic" panose="020B0502020202020204" pitchFamily="34" charset="0"/>
            </a:rPr>
            <a:t>Here's a really important part: your training</a:t>
          </a:r>
          <a:r>
            <a:rPr lang="en-AU" sz="1100" baseline="0">
              <a:latin typeface="Century Gothic" panose="020B0502020202020204" pitchFamily="34" charset="0"/>
            </a:rPr>
            <a:t> and general activity. It's crucial that you plan out a training schedule and an activity goal for each day. You can track your training session, steps and cardio here. </a:t>
          </a:r>
        </a:p>
        <a:p>
          <a:pPr algn="ctr"/>
          <a:endParaRPr lang="en-AU" sz="1100" baseline="0">
            <a:latin typeface="Century Gothic" panose="020B0502020202020204" pitchFamily="34" charset="0"/>
          </a:endParaRPr>
        </a:p>
        <a:p>
          <a:pPr algn="ctr"/>
          <a:r>
            <a:rPr lang="en-AU" sz="1100" baseline="0">
              <a:latin typeface="Century Gothic" panose="020B0502020202020204" pitchFamily="34" charset="0"/>
            </a:rPr>
            <a:t>The most important part is that you change your activtiy based on your results, so if you're trying to lose fat and your scale's not changing, increase cardio by 15 minutes before reducing your food! We want you to eat as much as possible so you're not fatigued, while also getting results.</a:t>
          </a:r>
        </a:p>
        <a:p>
          <a:pPr algn="ctr"/>
          <a:endParaRPr lang="en-AU" sz="1100" baseline="0">
            <a:latin typeface="Century Gothic" panose="020B0502020202020204" pitchFamily="34" charset="0"/>
          </a:endParaRPr>
        </a:p>
        <a:p>
          <a:pPr algn="ctr"/>
          <a:endParaRPr lang="en-AU" sz="1100">
            <a:latin typeface="Century Gothic" panose="020B0502020202020204" pitchFamily="34" charset="0"/>
          </a:endParaRPr>
        </a:p>
      </xdr:txBody>
    </xdr:sp>
    <xdr:clientData/>
  </xdr:twoCellAnchor>
  <xdr:twoCellAnchor>
    <xdr:from>
      <xdr:col>12</xdr:col>
      <xdr:colOff>895350</xdr:colOff>
      <xdr:row>8</xdr:row>
      <xdr:rowOff>666750</xdr:rowOff>
    </xdr:from>
    <xdr:to>
      <xdr:col>14</xdr:col>
      <xdr:colOff>395288</xdr:colOff>
      <xdr:row>11</xdr:row>
      <xdr:rowOff>28575</xdr:rowOff>
    </xdr:to>
    <xdr:cxnSp macro="">
      <xdr:nvCxnSpPr>
        <xdr:cNvPr id="36" name="Straight Arrow Connector 35">
          <a:extLst>
            <a:ext uri="{FF2B5EF4-FFF2-40B4-BE49-F238E27FC236}">
              <a16:creationId xmlns:a16="http://schemas.microsoft.com/office/drawing/2014/main" id="{F25867E7-C328-47D2-B2E7-B0DA9E02D59B}"/>
            </a:ext>
          </a:extLst>
        </xdr:cNvPr>
        <xdr:cNvCxnSpPr/>
      </xdr:nvCxnSpPr>
      <xdr:spPr>
        <a:xfrm flipH="1">
          <a:off x="16221075" y="4124325"/>
          <a:ext cx="2471738" cy="34290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85726</xdr:colOff>
      <xdr:row>7</xdr:row>
      <xdr:rowOff>161925</xdr:rowOff>
    </xdr:from>
    <xdr:to>
      <xdr:col>18</xdr:col>
      <xdr:colOff>9526</xdr:colOff>
      <xdr:row>10</xdr:row>
      <xdr:rowOff>47624</xdr:rowOff>
    </xdr:to>
    <xdr:sp macro="" textlink="">
      <xdr:nvSpPr>
        <xdr:cNvPr id="40" name="TextBox 39">
          <a:extLst>
            <a:ext uri="{FF2B5EF4-FFF2-40B4-BE49-F238E27FC236}">
              <a16:creationId xmlns:a16="http://schemas.microsoft.com/office/drawing/2014/main" id="{FE403DCD-2F3A-4F31-B415-BBC245E2924B}"/>
            </a:ext>
          </a:extLst>
        </xdr:cNvPr>
        <xdr:cNvSpPr txBox="1"/>
      </xdr:nvSpPr>
      <xdr:spPr>
        <a:xfrm>
          <a:off x="22174201" y="2867025"/>
          <a:ext cx="2686050" cy="1562099"/>
        </a:xfrm>
        <a:prstGeom prst="roundRect">
          <a:avLst>
            <a:gd name="adj" fmla="val 838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latin typeface="Century Gothic" panose="020B0502020202020204" pitchFamily="34" charset="0"/>
            </a:rPr>
            <a:t>Track your motivation and session performance here.</a:t>
          </a:r>
          <a:br>
            <a:rPr lang="en-AU" sz="1100">
              <a:latin typeface="Century Gothic" panose="020B0502020202020204" pitchFamily="34" charset="0"/>
            </a:rPr>
          </a:br>
          <a:br>
            <a:rPr lang="en-AU" sz="1100">
              <a:latin typeface="Century Gothic" panose="020B0502020202020204" pitchFamily="34" charset="0"/>
            </a:rPr>
          </a:br>
          <a:r>
            <a:rPr lang="en-AU" sz="1100">
              <a:latin typeface="Century Gothic" panose="020B0502020202020204" pitchFamily="34" charset="0"/>
            </a:rPr>
            <a:t>If you're feeling low on motivation or your workouts aren't going too well, something needs to change. Maybe a new workout plan can keep things interesting!</a:t>
          </a:r>
        </a:p>
      </xdr:txBody>
    </xdr:sp>
    <xdr:clientData/>
  </xdr:twoCellAnchor>
  <xdr:twoCellAnchor>
    <xdr:from>
      <xdr:col>16</xdr:col>
      <xdr:colOff>800100</xdr:colOff>
      <xdr:row>10</xdr:row>
      <xdr:rowOff>47624</xdr:rowOff>
    </xdr:from>
    <xdr:to>
      <xdr:col>17</xdr:col>
      <xdr:colOff>219076</xdr:colOff>
      <xdr:row>12</xdr:row>
      <xdr:rowOff>390525</xdr:rowOff>
    </xdr:to>
    <xdr:cxnSp macro="">
      <xdr:nvCxnSpPr>
        <xdr:cNvPr id="41" name="Straight Arrow Connector 40">
          <a:extLst>
            <a:ext uri="{FF2B5EF4-FFF2-40B4-BE49-F238E27FC236}">
              <a16:creationId xmlns:a16="http://schemas.microsoft.com/office/drawing/2014/main" id="{DDA1DDC6-CB7B-4D81-8B5C-6DC3EAB842F1}"/>
            </a:ext>
          </a:extLst>
        </xdr:cNvPr>
        <xdr:cNvCxnSpPr/>
      </xdr:nvCxnSpPr>
      <xdr:spPr>
        <a:xfrm flipH="1">
          <a:off x="22888575" y="4429124"/>
          <a:ext cx="628651" cy="457201"/>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19051</xdr:colOff>
      <xdr:row>5</xdr:row>
      <xdr:rowOff>1066800</xdr:rowOff>
    </xdr:from>
    <xdr:to>
      <xdr:col>21</xdr:col>
      <xdr:colOff>171451</xdr:colOff>
      <xdr:row>8</xdr:row>
      <xdr:rowOff>552450</xdr:rowOff>
    </xdr:to>
    <xdr:sp macro="" textlink="">
      <xdr:nvSpPr>
        <xdr:cNvPr id="46" name="TextBox 45">
          <a:extLst>
            <a:ext uri="{FF2B5EF4-FFF2-40B4-BE49-F238E27FC236}">
              <a16:creationId xmlns:a16="http://schemas.microsoft.com/office/drawing/2014/main" id="{775F6188-CF49-46D9-A695-0471F62B8312}"/>
            </a:ext>
          </a:extLst>
        </xdr:cNvPr>
        <xdr:cNvSpPr txBox="1"/>
      </xdr:nvSpPr>
      <xdr:spPr>
        <a:xfrm>
          <a:off x="24945976" y="2781300"/>
          <a:ext cx="2667000" cy="2114550"/>
        </a:xfrm>
        <a:prstGeom prst="roundRect">
          <a:avLst>
            <a:gd name="adj" fmla="val 410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latin typeface="Century Gothic" panose="020B0502020202020204" pitchFamily="34" charset="0"/>
            </a:rPr>
            <a:t>Good</a:t>
          </a:r>
          <a:r>
            <a:rPr lang="en-AU" sz="1100" baseline="0">
              <a:latin typeface="Century Gothic" panose="020B0502020202020204" pitchFamily="34" charset="0"/>
            </a:rPr>
            <a:t> sleep is essential to developing a good physique. It will help you stay motivated and have the energy to get through your daily </a:t>
          </a:r>
          <a:r>
            <a:rPr lang="en-AU" sz="1100">
              <a:solidFill>
                <a:schemeClr val="dk1"/>
              </a:solidFill>
              <a:latin typeface="Century Gothic" panose="020B0502020202020204" pitchFamily="34" charset="0"/>
              <a:ea typeface="+mn-ea"/>
              <a:cs typeface="+mn-cs"/>
            </a:rPr>
            <a:t>goals</a:t>
          </a:r>
          <a:r>
            <a:rPr lang="en-AU" sz="1100" baseline="0">
              <a:latin typeface="Century Gothic" panose="020B0502020202020204" pitchFamily="34" charset="0"/>
            </a:rPr>
            <a:t>. Without good sleep, everything becomes harder.</a:t>
          </a:r>
          <a:br>
            <a:rPr lang="en-AU" sz="1100" baseline="0">
              <a:latin typeface="Century Gothic" panose="020B0502020202020204" pitchFamily="34" charset="0"/>
            </a:rPr>
          </a:br>
          <a:br>
            <a:rPr lang="en-AU" sz="1100" baseline="0">
              <a:latin typeface="Century Gothic" panose="020B0502020202020204" pitchFamily="34" charset="0"/>
            </a:rPr>
          </a:br>
          <a:r>
            <a:rPr lang="en-AU" sz="1100" baseline="0">
              <a:latin typeface="Century Gothic" panose="020B0502020202020204" pitchFamily="34" charset="0"/>
            </a:rPr>
            <a:t>Track your sleep and sleep quality here! It doesn't have to be exact, but try to keep it accurate so you know if you need to work on this.</a:t>
          </a:r>
          <a:endParaRPr lang="en-AU" sz="1100">
            <a:latin typeface="Century Gothic" panose="020B0502020202020204" pitchFamily="34" charset="0"/>
          </a:endParaRPr>
        </a:p>
      </xdr:txBody>
    </xdr:sp>
    <xdr:clientData/>
  </xdr:twoCellAnchor>
  <xdr:twoCellAnchor>
    <xdr:from>
      <xdr:col>17</xdr:col>
      <xdr:colOff>219076</xdr:colOff>
      <xdr:row>10</xdr:row>
      <xdr:rowOff>47624</xdr:rowOff>
    </xdr:from>
    <xdr:to>
      <xdr:col>17</xdr:col>
      <xdr:colOff>695325</xdr:colOff>
      <xdr:row>12</xdr:row>
      <xdr:rowOff>409575</xdr:rowOff>
    </xdr:to>
    <xdr:cxnSp macro="">
      <xdr:nvCxnSpPr>
        <xdr:cNvPr id="51" name="Straight Arrow Connector 50">
          <a:extLst>
            <a:ext uri="{FF2B5EF4-FFF2-40B4-BE49-F238E27FC236}">
              <a16:creationId xmlns:a16="http://schemas.microsoft.com/office/drawing/2014/main" id="{43C44E70-1662-1DEA-5516-A1BEB28D5EB4}"/>
            </a:ext>
          </a:extLst>
        </xdr:cNvPr>
        <xdr:cNvCxnSpPr/>
      </xdr:nvCxnSpPr>
      <xdr:spPr>
        <a:xfrm>
          <a:off x="23517226" y="4429124"/>
          <a:ext cx="476249" cy="476251"/>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395288</xdr:colOff>
      <xdr:row>8</xdr:row>
      <xdr:rowOff>666750</xdr:rowOff>
    </xdr:from>
    <xdr:to>
      <xdr:col>14</xdr:col>
      <xdr:colOff>1057275</xdr:colOff>
      <xdr:row>11</xdr:row>
      <xdr:rowOff>0</xdr:rowOff>
    </xdr:to>
    <xdr:cxnSp macro="">
      <xdr:nvCxnSpPr>
        <xdr:cNvPr id="54" name="Straight Arrow Connector 53">
          <a:extLst>
            <a:ext uri="{FF2B5EF4-FFF2-40B4-BE49-F238E27FC236}">
              <a16:creationId xmlns:a16="http://schemas.microsoft.com/office/drawing/2014/main" id="{F0C80B6D-C6BD-49FC-461C-3EA1798A1BF6}"/>
            </a:ext>
          </a:extLst>
        </xdr:cNvPr>
        <xdr:cNvCxnSpPr/>
      </xdr:nvCxnSpPr>
      <xdr:spPr>
        <a:xfrm>
          <a:off x="18692813" y="4124325"/>
          <a:ext cx="661987" cy="314325"/>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790575</xdr:colOff>
      <xdr:row>8</xdr:row>
      <xdr:rowOff>552449</xdr:rowOff>
    </xdr:from>
    <xdr:to>
      <xdr:col>20</xdr:col>
      <xdr:colOff>95251</xdr:colOff>
      <xdr:row>11</xdr:row>
      <xdr:rowOff>0</xdr:rowOff>
    </xdr:to>
    <xdr:cxnSp macro="">
      <xdr:nvCxnSpPr>
        <xdr:cNvPr id="56" name="Straight Arrow Connector 55">
          <a:extLst>
            <a:ext uri="{FF2B5EF4-FFF2-40B4-BE49-F238E27FC236}">
              <a16:creationId xmlns:a16="http://schemas.microsoft.com/office/drawing/2014/main" id="{71AF4EC3-2409-5788-599A-CE1568FD8532}"/>
            </a:ext>
          </a:extLst>
        </xdr:cNvPr>
        <xdr:cNvCxnSpPr/>
      </xdr:nvCxnSpPr>
      <xdr:spPr>
        <a:xfrm flipH="1">
          <a:off x="25717500" y="4010024"/>
          <a:ext cx="561976" cy="428626"/>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95251</xdr:colOff>
      <xdr:row>8</xdr:row>
      <xdr:rowOff>552449</xdr:rowOff>
    </xdr:from>
    <xdr:to>
      <xdr:col>20</xdr:col>
      <xdr:colOff>457200</xdr:colOff>
      <xdr:row>11</xdr:row>
      <xdr:rowOff>9525</xdr:rowOff>
    </xdr:to>
    <xdr:cxnSp macro="">
      <xdr:nvCxnSpPr>
        <xdr:cNvPr id="58" name="Straight Arrow Connector 57">
          <a:extLst>
            <a:ext uri="{FF2B5EF4-FFF2-40B4-BE49-F238E27FC236}">
              <a16:creationId xmlns:a16="http://schemas.microsoft.com/office/drawing/2014/main" id="{5F89B0C3-E924-BEBD-E145-9E8A49B32AD1}"/>
            </a:ext>
          </a:extLst>
        </xdr:cNvPr>
        <xdr:cNvCxnSpPr/>
      </xdr:nvCxnSpPr>
      <xdr:spPr>
        <a:xfrm>
          <a:off x="26279476" y="4010024"/>
          <a:ext cx="361949" cy="438151"/>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257176</xdr:colOff>
      <xdr:row>7</xdr:row>
      <xdr:rowOff>581025</xdr:rowOff>
    </xdr:from>
    <xdr:to>
      <xdr:col>23</xdr:col>
      <xdr:colOff>1000126</xdr:colOff>
      <xdr:row>8</xdr:row>
      <xdr:rowOff>695324</xdr:rowOff>
    </xdr:to>
    <xdr:sp macro="" textlink="">
      <xdr:nvSpPr>
        <xdr:cNvPr id="60" name="TextBox 59">
          <a:extLst>
            <a:ext uri="{FF2B5EF4-FFF2-40B4-BE49-F238E27FC236}">
              <a16:creationId xmlns:a16="http://schemas.microsoft.com/office/drawing/2014/main" id="{E2D56D68-6F4B-4EE4-A316-D1A518DAA8EF}"/>
            </a:ext>
          </a:extLst>
        </xdr:cNvPr>
        <xdr:cNvSpPr txBox="1"/>
      </xdr:nvSpPr>
      <xdr:spPr>
        <a:xfrm>
          <a:off x="27698701" y="3286125"/>
          <a:ext cx="2095500" cy="866774"/>
        </a:xfrm>
        <a:prstGeom prst="roundRect">
          <a:avLst>
            <a:gd name="adj" fmla="val 9438"/>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latin typeface="Century Gothic" panose="020B0502020202020204" pitchFamily="34" charset="0"/>
            </a:rPr>
            <a:t>Track your compliance to your goals</a:t>
          </a:r>
          <a:r>
            <a:rPr lang="en-AU" sz="1100" baseline="0">
              <a:latin typeface="Century Gothic" panose="020B0502020202020204" pitchFamily="34" charset="0"/>
            </a:rPr>
            <a:t> here! This will help you identify where things can be improved.</a:t>
          </a:r>
          <a:endParaRPr lang="en-AU" sz="1100">
            <a:latin typeface="Century Gothic" panose="020B0502020202020204" pitchFamily="34" charset="0"/>
          </a:endParaRPr>
        </a:p>
      </xdr:txBody>
    </xdr:sp>
    <xdr:clientData/>
  </xdr:twoCellAnchor>
  <xdr:twoCellAnchor>
    <xdr:from>
      <xdr:col>21</xdr:col>
      <xdr:colOff>742950</xdr:colOff>
      <xdr:row>8</xdr:row>
      <xdr:rowOff>733425</xdr:rowOff>
    </xdr:from>
    <xdr:to>
      <xdr:col>21</xdr:col>
      <xdr:colOff>742950</xdr:colOff>
      <xdr:row>12</xdr:row>
      <xdr:rowOff>381000</xdr:rowOff>
    </xdr:to>
    <xdr:cxnSp macro="">
      <xdr:nvCxnSpPr>
        <xdr:cNvPr id="61" name="Straight Arrow Connector 60">
          <a:extLst>
            <a:ext uri="{FF2B5EF4-FFF2-40B4-BE49-F238E27FC236}">
              <a16:creationId xmlns:a16="http://schemas.microsoft.com/office/drawing/2014/main" id="{D65BC28D-94B6-4187-BBB6-58C651C7A03F}"/>
            </a:ext>
          </a:extLst>
        </xdr:cNvPr>
        <xdr:cNvCxnSpPr/>
      </xdr:nvCxnSpPr>
      <xdr:spPr>
        <a:xfrm>
          <a:off x="28184475" y="4191000"/>
          <a:ext cx="0" cy="68580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1647825</xdr:colOff>
      <xdr:row>8</xdr:row>
      <xdr:rowOff>57150</xdr:rowOff>
    </xdr:from>
    <xdr:to>
      <xdr:col>23</xdr:col>
      <xdr:colOff>5114924</xdr:colOff>
      <xdr:row>9</xdr:row>
      <xdr:rowOff>9524</xdr:rowOff>
    </xdr:to>
    <xdr:sp macro="" textlink="">
      <xdr:nvSpPr>
        <xdr:cNvPr id="63" name="TextBox 62">
          <a:extLst>
            <a:ext uri="{FF2B5EF4-FFF2-40B4-BE49-F238E27FC236}">
              <a16:creationId xmlns:a16="http://schemas.microsoft.com/office/drawing/2014/main" id="{0C73C97A-B75E-4816-9820-B2BF46229F76}"/>
            </a:ext>
          </a:extLst>
        </xdr:cNvPr>
        <xdr:cNvSpPr txBox="1"/>
      </xdr:nvSpPr>
      <xdr:spPr>
        <a:xfrm>
          <a:off x="30441900" y="3514725"/>
          <a:ext cx="3467099" cy="704849"/>
        </a:xfrm>
        <a:prstGeom prst="roundRect">
          <a:avLst>
            <a:gd name="adj" fmla="val 9910"/>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latin typeface="Century Gothic" panose="020B0502020202020204" pitchFamily="34" charset="0"/>
            </a:rPr>
            <a:t>You</a:t>
          </a:r>
          <a:r>
            <a:rPr lang="en-AU" sz="1100" baseline="0">
              <a:latin typeface="Century Gothic" panose="020B0502020202020204" pitchFamily="34" charset="0"/>
            </a:rPr>
            <a:t> can reflect on how well your week went here and spot any things you can change to improve on the next day or week.</a:t>
          </a:r>
          <a:br>
            <a:rPr lang="en-AU" sz="1100" baseline="0">
              <a:latin typeface="Century Gothic" panose="020B0502020202020204" pitchFamily="34" charset="0"/>
            </a:rPr>
          </a:br>
          <a:br>
            <a:rPr lang="en-AU" sz="1100" baseline="0">
              <a:latin typeface="Century Gothic" panose="020B0502020202020204" pitchFamily="34" charset="0"/>
            </a:rPr>
          </a:br>
          <a:endParaRPr lang="en-AU" sz="1100">
            <a:latin typeface="Century Gothic" panose="020B0502020202020204" pitchFamily="34" charset="0"/>
          </a:endParaRPr>
        </a:p>
      </xdr:txBody>
    </xdr:sp>
    <xdr:clientData/>
  </xdr:twoCellAnchor>
  <xdr:twoCellAnchor>
    <xdr:from>
      <xdr:col>23</xdr:col>
      <xdr:colOff>3362325</xdr:colOff>
      <xdr:row>9</xdr:row>
      <xdr:rowOff>19050</xdr:rowOff>
    </xdr:from>
    <xdr:to>
      <xdr:col>23</xdr:col>
      <xdr:colOff>3362325</xdr:colOff>
      <xdr:row>12</xdr:row>
      <xdr:rowOff>419100</xdr:rowOff>
    </xdr:to>
    <xdr:cxnSp macro="">
      <xdr:nvCxnSpPr>
        <xdr:cNvPr id="64" name="Straight Arrow Connector 63">
          <a:extLst>
            <a:ext uri="{FF2B5EF4-FFF2-40B4-BE49-F238E27FC236}">
              <a16:creationId xmlns:a16="http://schemas.microsoft.com/office/drawing/2014/main" id="{BF834D32-64D1-462B-89FA-74C0D4CD6719}"/>
            </a:ext>
          </a:extLst>
        </xdr:cNvPr>
        <xdr:cNvCxnSpPr/>
      </xdr:nvCxnSpPr>
      <xdr:spPr>
        <a:xfrm>
          <a:off x="32156400" y="4229100"/>
          <a:ext cx="0" cy="68580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179293</xdr:colOff>
      <xdr:row>0</xdr:row>
      <xdr:rowOff>179294</xdr:rowOff>
    </xdr:from>
    <xdr:to>
      <xdr:col>2</xdr:col>
      <xdr:colOff>2350771</xdr:colOff>
      <xdr:row>4</xdr:row>
      <xdr:rowOff>35303</xdr:rowOff>
    </xdr:to>
    <xdr:pic>
      <xdr:nvPicPr>
        <xdr:cNvPr id="5" name="Picture 4">
          <a:extLst>
            <a:ext uri="{FF2B5EF4-FFF2-40B4-BE49-F238E27FC236}">
              <a16:creationId xmlns:a16="http://schemas.microsoft.com/office/drawing/2014/main" id="{1830944A-CB92-4CAC-8696-4B4BA10180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293" y="179294"/>
          <a:ext cx="5366756" cy="846929"/>
        </a:xfrm>
        <a:prstGeom prst="rect">
          <a:avLst/>
        </a:prstGeom>
      </xdr:spPr>
    </xdr:pic>
    <xdr:clientData/>
  </xdr:twoCellAnchor>
  <xdr:twoCellAnchor>
    <xdr:from>
      <xdr:col>8</xdr:col>
      <xdr:colOff>717175</xdr:colOff>
      <xdr:row>12</xdr:row>
      <xdr:rowOff>22412</xdr:rowOff>
    </xdr:from>
    <xdr:to>
      <xdr:col>9</xdr:col>
      <xdr:colOff>2095500</xdr:colOff>
      <xdr:row>15</xdr:row>
      <xdr:rowOff>179294</xdr:rowOff>
    </xdr:to>
    <xdr:sp macro="" textlink="">
      <xdr:nvSpPr>
        <xdr:cNvPr id="6" name="TextBox 5">
          <a:extLst>
            <a:ext uri="{FF2B5EF4-FFF2-40B4-BE49-F238E27FC236}">
              <a16:creationId xmlns:a16="http://schemas.microsoft.com/office/drawing/2014/main" id="{A822BA89-6D3C-4629-B859-464A443D725B}"/>
            </a:ext>
          </a:extLst>
        </xdr:cNvPr>
        <xdr:cNvSpPr txBox="1"/>
      </xdr:nvSpPr>
      <xdr:spPr>
        <a:xfrm>
          <a:off x="16259734" y="4235824"/>
          <a:ext cx="3798795" cy="1568823"/>
        </a:xfrm>
        <a:prstGeom prst="roundRect">
          <a:avLst>
            <a:gd name="adj" fmla="val 5580"/>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000" b="1" baseline="0">
              <a:latin typeface="Century Gothic" panose="020B0502020202020204" pitchFamily="34" charset="0"/>
            </a:rPr>
            <a:t>Adding new foods:</a:t>
          </a:r>
        </a:p>
        <a:p>
          <a:endParaRPr lang="en-AU" sz="1600" baseline="0">
            <a:latin typeface="Century Gothic" panose="020B0502020202020204" pitchFamily="34" charset="0"/>
          </a:endParaRPr>
        </a:p>
        <a:p>
          <a:r>
            <a:rPr lang="en-AU" sz="1600" baseline="0">
              <a:latin typeface="Century Gothic" panose="020B0502020202020204" pitchFamily="34" charset="0"/>
            </a:rPr>
            <a:t>Refer to the EXAMPLE Meal Plan sheet to learn how to make your own meal plan and add new foods!</a:t>
          </a:r>
          <a:endParaRPr lang="en-AU" sz="1600" baseline="0">
            <a:solidFill>
              <a:schemeClr val="dk1"/>
            </a:solidFill>
            <a:latin typeface="Century Gothic" panose="020B0502020202020204" pitchFamily="34" charset="0"/>
            <a:ea typeface="+mn-ea"/>
            <a:cs typeface="+mn-cs"/>
          </a:endParaRPr>
        </a:p>
        <a:p>
          <a:endParaRPr lang="en-AU" sz="1100">
            <a:latin typeface="Century Gothic" panose="020B0502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146538</xdr:colOff>
      <xdr:row>1</xdr:row>
      <xdr:rowOff>312733</xdr:rowOff>
    </xdr:from>
    <xdr:to>
      <xdr:col>4</xdr:col>
      <xdr:colOff>565897</xdr:colOff>
      <xdr:row>4</xdr:row>
      <xdr:rowOff>41418</xdr:rowOff>
    </xdr:to>
    <xdr:pic>
      <xdr:nvPicPr>
        <xdr:cNvPr id="8" name="Picture 7">
          <a:extLst>
            <a:ext uri="{FF2B5EF4-FFF2-40B4-BE49-F238E27FC236}">
              <a16:creationId xmlns:a16="http://schemas.microsoft.com/office/drawing/2014/main" id="{117F42A2-3387-7C23-1FB3-066182CCF3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38" y="749762"/>
          <a:ext cx="5366756" cy="8469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1</xdr:row>
      <xdr:rowOff>133350</xdr:rowOff>
    </xdr:from>
    <xdr:to>
      <xdr:col>5</xdr:col>
      <xdr:colOff>481551</xdr:colOff>
      <xdr:row>6</xdr:row>
      <xdr:rowOff>27779</xdr:rowOff>
    </xdr:to>
    <xdr:pic>
      <xdr:nvPicPr>
        <xdr:cNvPr id="2" name="Picture 1">
          <a:extLst>
            <a:ext uri="{FF2B5EF4-FFF2-40B4-BE49-F238E27FC236}">
              <a16:creationId xmlns:a16="http://schemas.microsoft.com/office/drawing/2014/main" id="{55D15872-11F0-4DF6-A6BB-39114E0251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323850"/>
          <a:ext cx="5366756" cy="846929"/>
        </a:xfrm>
        <a:prstGeom prst="rect">
          <a:avLst/>
        </a:prstGeom>
      </xdr:spPr>
    </xdr:pic>
    <xdr:clientData/>
  </xdr:twoCellAnchor>
  <xdr:twoCellAnchor>
    <xdr:from>
      <xdr:col>23</xdr:col>
      <xdr:colOff>896370</xdr:colOff>
      <xdr:row>16</xdr:row>
      <xdr:rowOff>130968</xdr:rowOff>
    </xdr:from>
    <xdr:to>
      <xdr:col>25</xdr:col>
      <xdr:colOff>785813</xdr:colOff>
      <xdr:row>17</xdr:row>
      <xdr:rowOff>202405</xdr:rowOff>
    </xdr:to>
    <xdr:cxnSp macro="">
      <xdr:nvCxnSpPr>
        <xdr:cNvPr id="4" name="Straight Arrow Connector 3">
          <a:extLst>
            <a:ext uri="{FF2B5EF4-FFF2-40B4-BE49-F238E27FC236}">
              <a16:creationId xmlns:a16="http://schemas.microsoft.com/office/drawing/2014/main" id="{B8FC13EC-4404-4F95-AF06-121CC5EF70FA}"/>
            </a:ext>
          </a:extLst>
        </xdr:cNvPr>
        <xdr:cNvCxnSpPr>
          <a:cxnSpLocks/>
          <a:stCxn id="6" idx="0"/>
        </xdr:cNvCxnSpPr>
      </xdr:nvCxnSpPr>
      <xdr:spPr>
        <a:xfrm flipV="1">
          <a:off x="23565870" y="5315289"/>
          <a:ext cx="1712800" cy="53408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391561</xdr:colOff>
      <xdr:row>17</xdr:row>
      <xdr:rowOff>10886</xdr:rowOff>
    </xdr:from>
    <xdr:to>
      <xdr:col>27</xdr:col>
      <xdr:colOff>391885</xdr:colOff>
      <xdr:row>18</xdr:row>
      <xdr:rowOff>342899</xdr:rowOff>
    </xdr:to>
    <xdr:cxnSp macro="">
      <xdr:nvCxnSpPr>
        <xdr:cNvPr id="10" name="Straight Arrow Connector 9">
          <a:extLst>
            <a:ext uri="{FF2B5EF4-FFF2-40B4-BE49-F238E27FC236}">
              <a16:creationId xmlns:a16="http://schemas.microsoft.com/office/drawing/2014/main" id="{E3E3143B-6408-4B3C-9C8B-2CA7A1A6D8AE}"/>
            </a:ext>
          </a:extLst>
        </xdr:cNvPr>
        <xdr:cNvCxnSpPr>
          <a:stCxn id="11" idx="0"/>
        </xdr:cNvCxnSpPr>
      </xdr:nvCxnSpPr>
      <xdr:spPr>
        <a:xfrm flipV="1">
          <a:off x="22779452" y="5278625"/>
          <a:ext cx="324" cy="795839"/>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571500</xdr:colOff>
      <xdr:row>18</xdr:row>
      <xdr:rowOff>342899</xdr:rowOff>
    </xdr:from>
    <xdr:to>
      <xdr:col>29</xdr:col>
      <xdr:colOff>542925</xdr:colOff>
      <xdr:row>21</xdr:row>
      <xdr:rowOff>74544</xdr:rowOff>
    </xdr:to>
    <xdr:sp macro="" textlink="">
      <xdr:nvSpPr>
        <xdr:cNvPr id="11" name="TextBox 10">
          <a:extLst>
            <a:ext uri="{FF2B5EF4-FFF2-40B4-BE49-F238E27FC236}">
              <a16:creationId xmlns:a16="http://schemas.microsoft.com/office/drawing/2014/main" id="{B5CB0547-1256-4C89-850E-3259F16702C3}"/>
            </a:ext>
          </a:extLst>
        </xdr:cNvPr>
        <xdr:cNvSpPr txBox="1"/>
      </xdr:nvSpPr>
      <xdr:spPr>
        <a:xfrm>
          <a:off x="21203478" y="6074464"/>
          <a:ext cx="3151947" cy="1123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The order that you perform each exercise goes</a:t>
          </a:r>
          <a:r>
            <a:rPr lang="en-AU" sz="1100" baseline="0">
              <a:latin typeface="Century Gothic" panose="020B0502020202020204" pitchFamily="34" charset="0"/>
            </a:rPr>
            <a:t> here.</a:t>
          </a:r>
        </a:p>
        <a:p>
          <a:endParaRPr lang="en-AU" sz="1100" baseline="0">
            <a:latin typeface="Century Gothic" panose="020B0502020202020204" pitchFamily="34" charset="0"/>
          </a:endParaRPr>
        </a:p>
        <a:p>
          <a:r>
            <a:rPr lang="en-AU" sz="1100" baseline="0">
              <a:latin typeface="Century Gothic" panose="020B0502020202020204" pitchFamily="34" charset="0"/>
            </a:rPr>
            <a:t>The order </a:t>
          </a:r>
          <a:r>
            <a:rPr lang="en-AU" sz="1100">
              <a:latin typeface="Century Gothic" panose="020B0502020202020204" pitchFamily="34" charset="0"/>
            </a:rPr>
            <a:t>will affect which areas will grow</a:t>
          </a:r>
          <a:r>
            <a:rPr lang="en-AU" sz="1100" baseline="0">
              <a:latin typeface="Century Gothic" panose="020B0502020202020204" pitchFamily="34" charset="0"/>
            </a:rPr>
            <a:t> the most, with your first exercises promoting </a:t>
          </a:r>
          <a:r>
            <a:rPr lang="en-AU" sz="1100" i="1" baseline="0">
              <a:latin typeface="Century Gothic" panose="020B0502020202020204" pitchFamily="34" charset="0"/>
            </a:rPr>
            <a:t>slightly</a:t>
          </a:r>
          <a:r>
            <a:rPr lang="en-AU" sz="1100" baseline="0">
              <a:latin typeface="Century Gothic" panose="020B0502020202020204" pitchFamily="34" charset="0"/>
            </a:rPr>
            <a:t> more growth than the rest.</a:t>
          </a:r>
        </a:p>
        <a:p>
          <a:endParaRPr lang="en-AU" sz="1100">
            <a:latin typeface="Century Gothic" panose="020B0502020202020204" pitchFamily="34" charset="0"/>
          </a:endParaRPr>
        </a:p>
      </xdr:txBody>
    </xdr:sp>
    <xdr:clientData/>
  </xdr:twoCellAnchor>
  <xdr:twoCellAnchor>
    <xdr:from>
      <xdr:col>32</xdr:col>
      <xdr:colOff>313764</xdr:colOff>
      <xdr:row>17</xdr:row>
      <xdr:rowOff>56029</xdr:rowOff>
    </xdr:from>
    <xdr:to>
      <xdr:col>32</xdr:col>
      <xdr:colOff>314325</xdr:colOff>
      <xdr:row>18</xdr:row>
      <xdr:rowOff>342899</xdr:rowOff>
    </xdr:to>
    <xdr:cxnSp macro="">
      <xdr:nvCxnSpPr>
        <xdr:cNvPr id="24" name="Straight Arrow Connector 23">
          <a:extLst>
            <a:ext uri="{FF2B5EF4-FFF2-40B4-BE49-F238E27FC236}">
              <a16:creationId xmlns:a16="http://schemas.microsoft.com/office/drawing/2014/main" id="{D6277872-A42E-4CDF-AE9D-638DA04574C2}"/>
            </a:ext>
          </a:extLst>
        </xdr:cNvPr>
        <xdr:cNvCxnSpPr>
          <a:stCxn id="25" idx="0"/>
        </xdr:cNvCxnSpPr>
      </xdr:nvCxnSpPr>
      <xdr:spPr>
        <a:xfrm flipH="1" flipV="1">
          <a:off x="35982088" y="5703794"/>
          <a:ext cx="561" cy="757517"/>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28575</xdr:colOff>
      <xdr:row>18</xdr:row>
      <xdr:rowOff>342899</xdr:rowOff>
    </xdr:from>
    <xdr:to>
      <xdr:col>34</xdr:col>
      <xdr:colOff>600075</xdr:colOff>
      <xdr:row>21</xdr:row>
      <xdr:rowOff>123265</xdr:rowOff>
    </xdr:to>
    <xdr:sp macro="" textlink="">
      <xdr:nvSpPr>
        <xdr:cNvPr id="25" name="TextBox 24">
          <a:extLst>
            <a:ext uri="{FF2B5EF4-FFF2-40B4-BE49-F238E27FC236}">
              <a16:creationId xmlns:a16="http://schemas.microsoft.com/office/drawing/2014/main" id="{77CA72D9-43C5-4D1C-95CF-856C77EA43C6}"/>
            </a:ext>
          </a:extLst>
        </xdr:cNvPr>
        <xdr:cNvSpPr txBox="1"/>
      </xdr:nvSpPr>
      <xdr:spPr>
        <a:xfrm>
          <a:off x="33859134" y="6461311"/>
          <a:ext cx="4247029" cy="1192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The number of sets and</a:t>
          </a:r>
          <a:r>
            <a:rPr lang="en-AU" sz="1100" baseline="0">
              <a:latin typeface="Century Gothic" panose="020B0502020202020204" pitchFamily="34" charset="0"/>
            </a:rPr>
            <a:t> reps you perform will go here.</a:t>
          </a:r>
        </a:p>
        <a:p>
          <a:endParaRPr lang="en-AU" sz="1100" baseline="0">
            <a:latin typeface="Century Gothic" panose="020B0502020202020204" pitchFamily="34" charset="0"/>
          </a:endParaRPr>
        </a:p>
        <a:p>
          <a:r>
            <a:rPr lang="en-AU" sz="1100" baseline="0">
              <a:latin typeface="Century Gothic" panose="020B0502020202020204" pitchFamily="34" charset="0"/>
            </a:rPr>
            <a:t>As you get comfortable with your training and exercises, you can increase or decrease the number of sets depending on fatigue. 3 sets is generally the minimum unless de-loading, and 4 sets is generally the upper limit.</a:t>
          </a:r>
        </a:p>
        <a:p>
          <a:endParaRPr lang="en-AU" sz="1100">
            <a:latin typeface="Century Gothic" panose="020B0502020202020204" pitchFamily="34" charset="0"/>
          </a:endParaRPr>
        </a:p>
      </xdr:txBody>
    </xdr:sp>
    <xdr:clientData/>
  </xdr:twoCellAnchor>
  <xdr:twoCellAnchor>
    <xdr:from>
      <xdr:col>35</xdr:col>
      <xdr:colOff>92528</xdr:colOff>
      <xdr:row>17</xdr:row>
      <xdr:rowOff>54429</xdr:rowOff>
    </xdr:from>
    <xdr:to>
      <xdr:col>35</xdr:col>
      <xdr:colOff>93889</xdr:colOff>
      <xdr:row>22</xdr:row>
      <xdr:rowOff>438150</xdr:rowOff>
    </xdr:to>
    <xdr:cxnSp macro="">
      <xdr:nvCxnSpPr>
        <xdr:cNvPr id="27" name="Straight Arrow Connector 26">
          <a:extLst>
            <a:ext uri="{FF2B5EF4-FFF2-40B4-BE49-F238E27FC236}">
              <a16:creationId xmlns:a16="http://schemas.microsoft.com/office/drawing/2014/main" id="{72C2F4B5-A2D6-4252-9A19-1332927F575C}"/>
            </a:ext>
          </a:extLst>
        </xdr:cNvPr>
        <xdr:cNvCxnSpPr>
          <a:stCxn id="28" idx="0"/>
        </xdr:cNvCxnSpPr>
      </xdr:nvCxnSpPr>
      <xdr:spPr>
        <a:xfrm flipH="1" flipV="1">
          <a:off x="27606171" y="5339443"/>
          <a:ext cx="1361" cy="272415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485775</xdr:colOff>
      <xdr:row>22</xdr:row>
      <xdr:rowOff>438150</xdr:rowOff>
    </xdr:from>
    <xdr:to>
      <xdr:col>37</xdr:col>
      <xdr:colOff>447675</xdr:colOff>
      <xdr:row>26</xdr:row>
      <xdr:rowOff>88625</xdr:rowOff>
    </xdr:to>
    <xdr:sp macro="" textlink="">
      <xdr:nvSpPr>
        <xdr:cNvPr id="28" name="TextBox 27">
          <a:extLst>
            <a:ext uri="{FF2B5EF4-FFF2-40B4-BE49-F238E27FC236}">
              <a16:creationId xmlns:a16="http://schemas.microsoft.com/office/drawing/2014/main" id="{7760C136-5CD7-4D80-945B-1B0BECD638D2}"/>
            </a:ext>
          </a:extLst>
        </xdr:cNvPr>
        <xdr:cNvSpPr txBox="1"/>
      </xdr:nvSpPr>
      <xdr:spPr>
        <a:xfrm>
          <a:off x="26137014" y="8025020"/>
          <a:ext cx="3158987" cy="1505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The type</a:t>
          </a:r>
          <a:r>
            <a:rPr lang="en-AU" sz="1100" baseline="0">
              <a:latin typeface="Century Gothic" panose="020B0502020202020204" pitchFamily="34" charset="0"/>
            </a:rPr>
            <a:t> of set you perform goes here. </a:t>
          </a:r>
        </a:p>
        <a:p>
          <a:endParaRPr lang="en-AU" sz="1100" baseline="0">
            <a:latin typeface="Century Gothic" panose="020B0502020202020204" pitchFamily="34" charset="0"/>
          </a:endParaRPr>
        </a:p>
        <a:p>
          <a:r>
            <a:rPr lang="en-AU" sz="1100" baseline="0">
              <a:latin typeface="Century Gothic" panose="020B0502020202020204" pitchFamily="34" charset="0"/>
            </a:rPr>
            <a:t>A straight set is a set that you perform as usual, following the listed tempo. </a:t>
          </a:r>
        </a:p>
        <a:p>
          <a:endParaRPr lang="en-AU" sz="1100" baseline="0">
            <a:latin typeface="Century Gothic" panose="020B0502020202020204" pitchFamily="34" charset="0"/>
          </a:endParaRPr>
        </a:p>
        <a:p>
          <a:r>
            <a:rPr lang="en-AU" sz="1100" baseline="0">
              <a:latin typeface="Century Gothic" panose="020B0502020202020204" pitchFamily="34" charset="0"/>
            </a:rPr>
            <a:t>A down set involves lowering the weight for 1-2 sets to perform the required reps as you become more fatigued.</a:t>
          </a:r>
        </a:p>
        <a:p>
          <a:endParaRPr lang="en-AU" sz="1100">
            <a:latin typeface="Century Gothic" panose="020B0502020202020204" pitchFamily="34" charset="0"/>
          </a:endParaRPr>
        </a:p>
      </xdr:txBody>
    </xdr:sp>
    <xdr:clientData/>
  </xdr:twoCellAnchor>
  <xdr:twoCellAnchor>
    <xdr:from>
      <xdr:col>37</xdr:col>
      <xdr:colOff>738466</xdr:colOff>
      <xdr:row>16</xdr:row>
      <xdr:rowOff>448235</xdr:rowOff>
    </xdr:from>
    <xdr:to>
      <xdr:col>37</xdr:col>
      <xdr:colOff>739589</xdr:colOff>
      <xdr:row>18</xdr:row>
      <xdr:rowOff>19048</xdr:rowOff>
    </xdr:to>
    <xdr:cxnSp macro="">
      <xdr:nvCxnSpPr>
        <xdr:cNvPr id="34" name="Straight Arrow Connector 33">
          <a:extLst>
            <a:ext uri="{FF2B5EF4-FFF2-40B4-BE49-F238E27FC236}">
              <a16:creationId xmlns:a16="http://schemas.microsoft.com/office/drawing/2014/main" id="{C5B256D4-E6AB-4F89-B16E-8310D2C5D56C}"/>
            </a:ext>
          </a:extLst>
        </xdr:cNvPr>
        <xdr:cNvCxnSpPr>
          <a:stCxn id="35" idx="0"/>
        </xdr:cNvCxnSpPr>
      </xdr:nvCxnSpPr>
      <xdr:spPr>
        <a:xfrm flipV="1">
          <a:off x="41001201" y="5625353"/>
          <a:ext cx="1123" cy="512107"/>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231399</xdr:colOff>
      <xdr:row>18</xdr:row>
      <xdr:rowOff>19048</xdr:rowOff>
    </xdr:from>
    <xdr:to>
      <xdr:col>40</xdr:col>
      <xdr:colOff>326649</xdr:colOff>
      <xdr:row>21</xdr:row>
      <xdr:rowOff>168088</xdr:rowOff>
    </xdr:to>
    <xdr:sp macro="" textlink="">
      <xdr:nvSpPr>
        <xdr:cNvPr id="35" name="TextBox 34">
          <a:extLst>
            <a:ext uri="{FF2B5EF4-FFF2-40B4-BE49-F238E27FC236}">
              <a16:creationId xmlns:a16="http://schemas.microsoft.com/office/drawing/2014/main" id="{81517937-F738-4B49-82C6-D49CF2C48878}"/>
            </a:ext>
          </a:extLst>
        </xdr:cNvPr>
        <xdr:cNvSpPr txBox="1"/>
      </xdr:nvSpPr>
      <xdr:spPr>
        <a:xfrm>
          <a:off x="38656370" y="6137460"/>
          <a:ext cx="4689661" cy="15609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latin typeface="Century Gothic" panose="020B0502020202020204" pitchFamily="34" charset="0"/>
            </a:rPr>
            <a:t>Tempo is extremely important in promoting time-under-tension, correcting form and ensuring correct muscle activation. </a:t>
          </a:r>
        </a:p>
        <a:p>
          <a:endParaRPr lang="en-AU" sz="1100" baseline="0">
            <a:latin typeface="Century Gothic" panose="020B0502020202020204" pitchFamily="34" charset="0"/>
          </a:endParaRPr>
        </a:p>
        <a:p>
          <a:r>
            <a:rPr lang="en-AU" sz="1100" baseline="0">
              <a:latin typeface="Century Gothic" panose="020B0502020202020204" pitchFamily="34" charset="0"/>
            </a:rPr>
            <a:t>A 3-1-2-1 tempo involves being explosive when pushing up, taking 3 seconds to reach full range of motion, holding for 1 second, resisting decent for 2 seconds and holding again for 1 second. </a:t>
          </a:r>
        </a:p>
        <a:p>
          <a:endParaRPr lang="en-AU" sz="1100" baseline="0">
            <a:latin typeface="Century Gothic" panose="020B0502020202020204" pitchFamily="34" charset="0"/>
          </a:endParaRPr>
        </a:p>
        <a:p>
          <a:r>
            <a:rPr lang="en-AU" sz="1100" baseline="0">
              <a:latin typeface="Century Gothic" panose="020B0502020202020204" pitchFamily="34" charset="0"/>
            </a:rPr>
            <a:t>This will be repeated per rep.</a:t>
          </a:r>
        </a:p>
        <a:p>
          <a:endParaRPr lang="en-AU" sz="1100" baseline="0">
            <a:latin typeface="Century Gothic" panose="020B0502020202020204" pitchFamily="34" charset="0"/>
          </a:endParaRPr>
        </a:p>
        <a:p>
          <a:endParaRPr lang="en-AU" sz="1100">
            <a:latin typeface="Century Gothic" panose="020B0502020202020204" pitchFamily="34" charset="0"/>
          </a:endParaRPr>
        </a:p>
      </xdr:txBody>
    </xdr:sp>
    <xdr:clientData/>
  </xdr:twoCellAnchor>
  <xdr:twoCellAnchor>
    <xdr:from>
      <xdr:col>40</xdr:col>
      <xdr:colOff>459438</xdr:colOff>
      <xdr:row>17</xdr:row>
      <xdr:rowOff>44823</xdr:rowOff>
    </xdr:from>
    <xdr:to>
      <xdr:col>40</xdr:col>
      <xdr:colOff>466794</xdr:colOff>
      <xdr:row>22</xdr:row>
      <xdr:rowOff>316593</xdr:rowOff>
    </xdr:to>
    <xdr:cxnSp macro="">
      <xdr:nvCxnSpPr>
        <xdr:cNvPr id="55" name="Straight Arrow Connector 54">
          <a:extLst>
            <a:ext uri="{FF2B5EF4-FFF2-40B4-BE49-F238E27FC236}">
              <a16:creationId xmlns:a16="http://schemas.microsoft.com/office/drawing/2014/main" id="{8A0FBDC5-225E-458D-8AE0-6FCD5C32ABF0}"/>
            </a:ext>
          </a:extLst>
        </xdr:cNvPr>
        <xdr:cNvCxnSpPr/>
      </xdr:nvCxnSpPr>
      <xdr:spPr>
        <a:xfrm flipH="1" flipV="1">
          <a:off x="43478820" y="5692588"/>
          <a:ext cx="7356" cy="2625005"/>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443533</xdr:colOff>
      <xdr:row>22</xdr:row>
      <xdr:rowOff>316593</xdr:rowOff>
    </xdr:from>
    <xdr:to>
      <xdr:col>42</xdr:col>
      <xdr:colOff>422826</xdr:colOff>
      <xdr:row>26</xdr:row>
      <xdr:rowOff>445802</xdr:rowOff>
    </xdr:to>
    <xdr:sp macro="" textlink="">
      <xdr:nvSpPr>
        <xdr:cNvPr id="56" name="TextBox 55">
          <a:extLst>
            <a:ext uri="{FF2B5EF4-FFF2-40B4-BE49-F238E27FC236}">
              <a16:creationId xmlns:a16="http://schemas.microsoft.com/office/drawing/2014/main" id="{B8D653BB-7FC5-4F40-AC95-4D0DB42C299A}"/>
            </a:ext>
          </a:extLst>
        </xdr:cNvPr>
        <xdr:cNvSpPr txBox="1"/>
      </xdr:nvSpPr>
      <xdr:spPr>
        <a:xfrm>
          <a:off x="29612445" y="8205534"/>
          <a:ext cx="3139352" cy="2011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latin typeface="Century Gothic" panose="020B0502020202020204" pitchFamily="34" charset="0"/>
            </a:rPr>
            <a:t>A feeder set is a warm-up set. </a:t>
          </a:r>
        </a:p>
        <a:p>
          <a:endParaRPr lang="en-AU" sz="1100" baseline="0">
            <a:latin typeface="Century Gothic" panose="020B0502020202020204" pitchFamily="34" charset="0"/>
          </a:endParaRPr>
        </a:p>
        <a:p>
          <a:r>
            <a:rPr lang="en-AU" sz="1100" baseline="0">
              <a:latin typeface="Century Gothic" panose="020B0502020202020204" pitchFamily="34" charset="0"/>
            </a:rPr>
            <a:t>A feeder set involves using less weight (usually half the weight or less) to create the correct mind-muscle connection and warm up the muscle being trained. </a:t>
          </a:r>
        </a:p>
        <a:p>
          <a:endParaRPr lang="en-AU" sz="1100" baseline="0">
            <a:latin typeface="Century Gothic" panose="020B0502020202020204" pitchFamily="34" charset="0"/>
          </a:endParaRPr>
        </a:p>
        <a:p>
          <a:r>
            <a:rPr lang="en-AU" sz="1100" baseline="0">
              <a:latin typeface="Century Gothic" panose="020B0502020202020204" pitchFamily="34" charset="0"/>
            </a:rPr>
            <a:t>Doing feeder sets will significantly reduce risk of injury, use of joints instead of muscles and improve training of the right muscles.</a:t>
          </a:r>
          <a:endParaRPr lang="en-AU" sz="1100">
            <a:latin typeface="Century Gothic" panose="020B0502020202020204" pitchFamily="34" charset="0"/>
          </a:endParaRPr>
        </a:p>
      </xdr:txBody>
    </xdr:sp>
    <xdr:clientData/>
  </xdr:twoCellAnchor>
  <xdr:twoCellAnchor>
    <xdr:from>
      <xdr:col>41</xdr:col>
      <xdr:colOff>434436</xdr:colOff>
      <xdr:row>17</xdr:row>
      <xdr:rowOff>24848</xdr:rowOff>
    </xdr:from>
    <xdr:to>
      <xdr:col>41</xdr:col>
      <xdr:colOff>434760</xdr:colOff>
      <xdr:row>18</xdr:row>
      <xdr:rowOff>356861</xdr:rowOff>
    </xdr:to>
    <xdr:cxnSp macro="">
      <xdr:nvCxnSpPr>
        <xdr:cNvPr id="62" name="Straight Arrow Connector 61">
          <a:extLst>
            <a:ext uri="{FF2B5EF4-FFF2-40B4-BE49-F238E27FC236}">
              <a16:creationId xmlns:a16="http://schemas.microsoft.com/office/drawing/2014/main" id="{0B6B42D8-ACBF-48AA-8EA5-5B874AF629D6}"/>
            </a:ext>
          </a:extLst>
        </xdr:cNvPr>
        <xdr:cNvCxnSpPr/>
      </xdr:nvCxnSpPr>
      <xdr:spPr>
        <a:xfrm flipV="1">
          <a:off x="44372701" y="5672613"/>
          <a:ext cx="324" cy="802660"/>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1010478</xdr:colOff>
      <xdr:row>18</xdr:row>
      <xdr:rowOff>315448</xdr:rowOff>
    </xdr:from>
    <xdr:to>
      <xdr:col>45</xdr:col>
      <xdr:colOff>368990</xdr:colOff>
      <xdr:row>20</xdr:row>
      <xdr:rowOff>356153</xdr:rowOff>
    </xdr:to>
    <xdr:sp macro="" textlink="">
      <xdr:nvSpPr>
        <xdr:cNvPr id="63" name="TextBox 62">
          <a:extLst>
            <a:ext uri="{FF2B5EF4-FFF2-40B4-BE49-F238E27FC236}">
              <a16:creationId xmlns:a16="http://schemas.microsoft.com/office/drawing/2014/main" id="{5335B3B7-D313-40E2-9DB8-F80E05599531}"/>
            </a:ext>
          </a:extLst>
        </xdr:cNvPr>
        <xdr:cNvSpPr txBox="1"/>
      </xdr:nvSpPr>
      <xdr:spPr>
        <a:xfrm>
          <a:off x="31697543" y="6047013"/>
          <a:ext cx="3151947" cy="968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Rest</a:t>
          </a:r>
          <a:r>
            <a:rPr lang="en-AU" sz="1100" baseline="0">
              <a:latin typeface="Century Gothic" panose="020B0502020202020204" pitchFamily="34" charset="0"/>
            </a:rPr>
            <a:t> between sets is essential to having a great workout. You may choose to rest for a fixed period, but we recommend resting as much as is necessary to maximise volume and weight lifted.</a:t>
          </a:r>
          <a:endParaRPr lang="en-AU" sz="1100">
            <a:latin typeface="Century Gothic" panose="020B0502020202020204" pitchFamily="34" charset="0"/>
          </a:endParaRPr>
        </a:p>
      </xdr:txBody>
    </xdr:sp>
    <xdr:clientData/>
  </xdr:twoCellAnchor>
  <xdr:twoCellAnchor>
    <xdr:from>
      <xdr:col>47</xdr:col>
      <xdr:colOff>64190</xdr:colOff>
      <xdr:row>16</xdr:row>
      <xdr:rowOff>272912</xdr:rowOff>
    </xdr:from>
    <xdr:to>
      <xdr:col>48</xdr:col>
      <xdr:colOff>683679</xdr:colOff>
      <xdr:row>17</xdr:row>
      <xdr:rowOff>289477</xdr:rowOff>
    </xdr:to>
    <xdr:cxnSp macro="">
      <xdr:nvCxnSpPr>
        <xdr:cNvPr id="64" name="Straight Arrow Connector 63">
          <a:extLst>
            <a:ext uri="{FF2B5EF4-FFF2-40B4-BE49-F238E27FC236}">
              <a16:creationId xmlns:a16="http://schemas.microsoft.com/office/drawing/2014/main" id="{CAFB9200-D84D-488D-BBD0-CBDB7341DDF4}"/>
            </a:ext>
          </a:extLst>
        </xdr:cNvPr>
        <xdr:cNvCxnSpPr>
          <a:stCxn id="67" idx="0"/>
        </xdr:cNvCxnSpPr>
      </xdr:nvCxnSpPr>
      <xdr:spPr>
        <a:xfrm flipH="1" flipV="1">
          <a:off x="44819784" y="5452131"/>
          <a:ext cx="1536270" cy="480909"/>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263388</xdr:colOff>
      <xdr:row>17</xdr:row>
      <xdr:rowOff>289477</xdr:rowOff>
    </xdr:from>
    <xdr:to>
      <xdr:col>51</xdr:col>
      <xdr:colOff>187188</xdr:colOff>
      <xdr:row>22</xdr:row>
      <xdr:rowOff>190500</xdr:rowOff>
    </xdr:to>
    <xdr:sp macro="" textlink="">
      <xdr:nvSpPr>
        <xdr:cNvPr id="67" name="TextBox 66">
          <a:extLst>
            <a:ext uri="{FF2B5EF4-FFF2-40B4-BE49-F238E27FC236}">
              <a16:creationId xmlns:a16="http://schemas.microsoft.com/office/drawing/2014/main" id="{211D6FC4-2F5D-4F9C-8341-47989323E37C}"/>
            </a:ext>
          </a:extLst>
        </xdr:cNvPr>
        <xdr:cNvSpPr txBox="1"/>
      </xdr:nvSpPr>
      <xdr:spPr>
        <a:xfrm>
          <a:off x="44102201" y="5933040"/>
          <a:ext cx="4507706" cy="22227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solidFill>
                <a:schemeClr val="dk1"/>
              </a:solidFill>
              <a:latin typeface="Century Gothic" panose="020B0502020202020204" pitchFamily="34" charset="0"/>
              <a:ea typeface="+mn-ea"/>
              <a:cs typeface="+mn-cs"/>
            </a:rPr>
            <a:t>Write down any additional information about your training here. </a:t>
          </a:r>
        </a:p>
        <a:p>
          <a:endParaRPr lang="en-AU" sz="1100" baseline="0">
            <a:solidFill>
              <a:schemeClr val="dk1"/>
            </a:solidFill>
            <a:latin typeface="Century Gothic" panose="020B0502020202020204" pitchFamily="34" charset="0"/>
            <a:ea typeface="+mn-ea"/>
            <a:cs typeface="+mn-cs"/>
          </a:endParaRPr>
        </a:p>
        <a:p>
          <a:r>
            <a:rPr lang="en-AU" sz="1100" baseline="0">
              <a:solidFill>
                <a:schemeClr val="dk1"/>
              </a:solidFill>
              <a:latin typeface="Century Gothic" panose="020B0502020202020204" pitchFamily="34" charset="0"/>
              <a:ea typeface="+mn-ea"/>
              <a:cs typeface="+mn-cs"/>
            </a:rPr>
            <a:t>We recommend tracking your sets, reps, weight lifted and any inconsistencies with your training. </a:t>
          </a:r>
        </a:p>
        <a:p>
          <a:endParaRPr lang="en-AU" sz="1100" baseline="0">
            <a:solidFill>
              <a:schemeClr val="dk1"/>
            </a:solidFill>
            <a:latin typeface="Century Gothic" panose="020B0502020202020204" pitchFamily="34" charset="0"/>
            <a:ea typeface="+mn-ea"/>
            <a:cs typeface="+mn-cs"/>
          </a:endParaRPr>
        </a:p>
        <a:p>
          <a:r>
            <a:rPr lang="en-AU" sz="1100" baseline="0">
              <a:solidFill>
                <a:schemeClr val="dk1"/>
              </a:solidFill>
              <a:latin typeface="Century Gothic" panose="020B0502020202020204" pitchFamily="34" charset="0"/>
              <a:ea typeface="+mn-ea"/>
              <a:cs typeface="+mn-cs"/>
            </a:rPr>
            <a:t>This will help you manage your fatigue and critically assess if you're training sufficiently or too much. Tracking your training will also help you determine if you're getting stronger at the right rate.</a:t>
          </a:r>
          <a:br>
            <a:rPr lang="en-AU" sz="1100" baseline="0">
              <a:solidFill>
                <a:schemeClr val="dk1"/>
              </a:solidFill>
              <a:latin typeface="Century Gothic" panose="020B0502020202020204" pitchFamily="34" charset="0"/>
              <a:ea typeface="+mn-ea"/>
              <a:cs typeface="+mn-cs"/>
            </a:rPr>
          </a:br>
          <a:endParaRPr lang="en-AU" sz="1100" baseline="0">
            <a:solidFill>
              <a:schemeClr val="dk1"/>
            </a:solidFill>
            <a:latin typeface="Century Gothic" panose="020B0502020202020204" pitchFamily="34" charset="0"/>
            <a:ea typeface="+mn-ea"/>
            <a:cs typeface="+mn-cs"/>
          </a:endParaRPr>
        </a:p>
        <a:p>
          <a:r>
            <a:rPr lang="en-AU" sz="1100" baseline="0">
              <a:solidFill>
                <a:schemeClr val="dk1"/>
              </a:solidFill>
              <a:latin typeface="Century Gothic" panose="020B0502020202020204" pitchFamily="34" charset="0"/>
              <a:ea typeface="+mn-ea"/>
              <a:cs typeface="+mn-cs"/>
            </a:rPr>
            <a:t>Recording your training is also a great way to assess how good your form is!</a:t>
          </a:r>
        </a:p>
      </xdr:txBody>
    </xdr:sp>
    <xdr:clientData/>
  </xdr:twoCellAnchor>
  <xdr:twoCellAnchor>
    <xdr:from>
      <xdr:col>29</xdr:col>
      <xdr:colOff>717177</xdr:colOff>
      <xdr:row>16</xdr:row>
      <xdr:rowOff>459441</xdr:rowOff>
    </xdr:from>
    <xdr:to>
      <xdr:col>29</xdr:col>
      <xdr:colOff>720075</xdr:colOff>
      <xdr:row>22</xdr:row>
      <xdr:rowOff>379343</xdr:rowOff>
    </xdr:to>
    <xdr:cxnSp macro="">
      <xdr:nvCxnSpPr>
        <xdr:cNvPr id="74" name="Straight Arrow Connector 73">
          <a:extLst>
            <a:ext uri="{FF2B5EF4-FFF2-40B4-BE49-F238E27FC236}">
              <a16:creationId xmlns:a16="http://schemas.microsoft.com/office/drawing/2014/main" id="{34067D73-B7B6-4996-92A3-D83E64BF0DF8}"/>
            </a:ext>
          </a:extLst>
        </xdr:cNvPr>
        <xdr:cNvCxnSpPr>
          <a:stCxn id="75" idx="0"/>
        </xdr:cNvCxnSpPr>
      </xdr:nvCxnSpPr>
      <xdr:spPr>
        <a:xfrm flipH="1" flipV="1">
          <a:off x="33628853" y="5636559"/>
          <a:ext cx="2898" cy="2743784"/>
        </a:xfrm>
        <a:prstGeom prst="straightConnector1">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314470</xdr:colOff>
      <xdr:row>22</xdr:row>
      <xdr:rowOff>379343</xdr:rowOff>
    </xdr:from>
    <xdr:to>
      <xdr:col>32</xdr:col>
      <xdr:colOff>206796</xdr:colOff>
      <xdr:row>26</xdr:row>
      <xdr:rowOff>235325</xdr:rowOff>
    </xdr:to>
    <xdr:sp macro="" textlink="">
      <xdr:nvSpPr>
        <xdr:cNvPr id="75" name="TextBox 74">
          <a:extLst>
            <a:ext uri="{FF2B5EF4-FFF2-40B4-BE49-F238E27FC236}">
              <a16:creationId xmlns:a16="http://schemas.microsoft.com/office/drawing/2014/main" id="{EC6CAB21-86EE-4BC3-A151-AF794E3C3C84}"/>
            </a:ext>
          </a:extLst>
        </xdr:cNvPr>
        <xdr:cNvSpPr txBox="1"/>
      </xdr:nvSpPr>
      <xdr:spPr>
        <a:xfrm>
          <a:off x="31388382" y="8380343"/>
          <a:ext cx="4486738" cy="1738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Century Gothic" panose="020B0502020202020204" pitchFamily="34" charset="0"/>
            </a:rPr>
            <a:t>Your</a:t>
          </a:r>
          <a:r>
            <a:rPr lang="en-AU" sz="1100" baseline="0">
              <a:latin typeface="Century Gothic" panose="020B0502020202020204" pitchFamily="34" charset="0"/>
            </a:rPr>
            <a:t> performed exercise will go here. </a:t>
          </a:r>
        </a:p>
        <a:p>
          <a:endParaRPr lang="en-AU" sz="1100" baseline="0">
            <a:latin typeface="Century Gothic" panose="020B0502020202020204" pitchFamily="34" charset="0"/>
          </a:endParaRPr>
        </a:p>
        <a:p>
          <a:r>
            <a:rPr lang="en-AU" sz="1100" baseline="0">
              <a:latin typeface="Century Gothic" panose="020B0502020202020204" pitchFamily="34" charset="0"/>
            </a:rPr>
            <a:t>You may choose your exercises from your exercise list, but it is important to do your research about choosing the right exercises for each body part.</a:t>
          </a:r>
        </a:p>
        <a:p>
          <a:endParaRPr lang="en-AU" sz="1100" baseline="0">
            <a:latin typeface="Century Gothic" panose="020B0502020202020204" pitchFamily="34" charset="0"/>
          </a:endParaRPr>
        </a:p>
        <a:p>
          <a:r>
            <a:rPr lang="en-AU" sz="1100" baseline="0">
              <a:latin typeface="Century Gothic" panose="020B0502020202020204" pitchFamily="34" charset="0"/>
            </a:rPr>
            <a:t>Having a balanced training plan including all major bodyparts will reduce muscle imbalance and promote maximum muscle growth.</a:t>
          </a:r>
        </a:p>
      </xdr:txBody>
    </xdr:sp>
    <xdr:clientData/>
  </xdr:twoCellAnchor>
  <xdr:twoCellAnchor>
    <xdr:from>
      <xdr:col>22</xdr:col>
      <xdr:colOff>404812</xdr:colOff>
      <xdr:row>17</xdr:row>
      <xdr:rowOff>202405</xdr:rowOff>
    </xdr:from>
    <xdr:to>
      <xdr:col>25</xdr:col>
      <xdr:colOff>476250</xdr:colOff>
      <xdr:row>20</xdr:row>
      <xdr:rowOff>0</xdr:rowOff>
    </xdr:to>
    <xdr:sp macro="" textlink="">
      <xdr:nvSpPr>
        <xdr:cNvPr id="6" name="TextBox 5">
          <a:extLst>
            <a:ext uri="{FF2B5EF4-FFF2-40B4-BE49-F238E27FC236}">
              <a16:creationId xmlns:a16="http://schemas.microsoft.com/office/drawing/2014/main" id="{A3759AAD-55C1-4F2D-B7B8-2611D287D3D4}"/>
            </a:ext>
          </a:extLst>
        </xdr:cNvPr>
        <xdr:cNvSpPr txBox="1"/>
      </xdr:nvSpPr>
      <xdr:spPr>
        <a:xfrm>
          <a:off x="22162633" y="5849369"/>
          <a:ext cx="2806474" cy="1185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solidFill>
                <a:schemeClr val="dk1"/>
              </a:solidFill>
              <a:latin typeface="Century Gothic" panose="020B0502020202020204" pitchFamily="34" charset="0"/>
              <a:ea typeface="+mn-ea"/>
              <a:cs typeface="+mn-cs"/>
            </a:rPr>
            <a:t>The bodypart you're training goes here.</a:t>
          </a:r>
        </a:p>
        <a:p>
          <a:br>
            <a:rPr lang="en-AU" sz="1100"/>
          </a:br>
          <a:r>
            <a:rPr lang="en-AU" sz="1100" baseline="0">
              <a:solidFill>
                <a:schemeClr val="dk1"/>
              </a:solidFill>
              <a:latin typeface="Century Gothic" panose="020B0502020202020204" pitchFamily="34" charset="0"/>
              <a:ea typeface="+mn-ea"/>
              <a:cs typeface="+mn-cs"/>
            </a:rPr>
            <a:t>This is the part of your body that you'll need to maintain mind-muscle connection with while doing your reps.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321469</xdr:colOff>
      <xdr:row>0</xdr:row>
      <xdr:rowOff>200025</xdr:rowOff>
    </xdr:from>
    <xdr:to>
      <xdr:col>3</xdr:col>
      <xdr:colOff>2142206</xdr:colOff>
      <xdr:row>3</xdr:row>
      <xdr:rowOff>273748</xdr:rowOff>
    </xdr:to>
    <xdr:pic>
      <xdr:nvPicPr>
        <xdr:cNvPr id="4" name="Picture 3">
          <a:extLst>
            <a:ext uri="{FF2B5EF4-FFF2-40B4-BE49-F238E27FC236}">
              <a16:creationId xmlns:a16="http://schemas.microsoft.com/office/drawing/2014/main" id="{084D115D-67F2-470A-B2A3-4293D17250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469" y="200025"/>
          <a:ext cx="5368800" cy="8357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180975</xdr:colOff>
      <xdr:row>0</xdr:row>
      <xdr:rowOff>180975</xdr:rowOff>
    </xdr:from>
    <xdr:to>
      <xdr:col>5</xdr:col>
      <xdr:colOff>115883</xdr:colOff>
      <xdr:row>5</xdr:row>
      <xdr:rowOff>75404</xdr:rowOff>
    </xdr:to>
    <xdr:pic>
      <xdr:nvPicPr>
        <xdr:cNvPr id="2" name="Picture 1">
          <a:extLst>
            <a:ext uri="{FF2B5EF4-FFF2-40B4-BE49-F238E27FC236}">
              <a16:creationId xmlns:a16="http://schemas.microsoft.com/office/drawing/2014/main" id="{9293EA91-DB6B-47DF-A598-427CD2842F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80975"/>
          <a:ext cx="5345108" cy="846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oov\Downloads\BHUVAN%20KANDEL%20(1).xlsx" TargetMode="External"/><Relationship Id="rId1" Type="http://schemas.openxmlformats.org/officeDocument/2006/relationships/externalLinkPath" Target="file:///C:\Users\Boov\Downloads\BHUVAN%20KANDE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lient Dashboard"/>
      <sheetName val="Coaching Roadmap"/>
      <sheetName val="WeekMonth Goal"/>
      <sheetName val="Training Plan"/>
      <sheetName val="Cardio Protocol"/>
      <sheetName val="Nutrition Plan"/>
      <sheetName val="Intra Workout"/>
      <sheetName val="Shopping List"/>
      <sheetName val="Supplements List"/>
      <sheetName val="Gym Bag"/>
      <sheetName val="PEDS"/>
      <sheetName val="Menstrual Cycle Tracker"/>
      <sheetName val="Measurements"/>
      <sheetName val="CHECK INS 1 - 12"/>
      <sheetName val="CHECK INS 13-24"/>
      <sheetName val="Exercise Log"/>
      <sheetName val="CHECK IN FORM W25 - W36"/>
      <sheetName val="CHECK IN FORM W37 - W48"/>
      <sheetName val="Client Weekly Data"/>
      <sheetName val="Peak Week"/>
      <sheetName val="Shoot Day"/>
      <sheetName val="Gym Bag List"/>
      <sheetName val="Supplements"/>
      <sheetName val="Food Data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AE4A7-2874-4576-8AA8-70AF58BD70D6}">
  <dimension ref="A1:S53"/>
  <sheetViews>
    <sheetView tabSelected="1" zoomScaleNormal="100" workbookViewId="0">
      <selection activeCell="G11" sqref="G11:H11"/>
    </sheetView>
  </sheetViews>
  <sheetFormatPr defaultRowHeight="15" x14ac:dyDescent="0.25"/>
  <cols>
    <col min="5" max="5" width="1" customWidth="1"/>
    <col min="6" max="6" width="2.28515625" customWidth="1"/>
    <col min="7" max="7" width="60.28515625" bestFit="1" customWidth="1"/>
    <col min="8" max="8" width="179.7109375" customWidth="1"/>
    <col min="9" max="9" width="2.7109375" customWidth="1"/>
    <col min="10" max="10" width="1.7109375" customWidth="1"/>
    <col min="12" max="12" width="2.7109375" customWidth="1"/>
    <col min="13" max="13" width="52.85546875" customWidth="1"/>
    <col min="14" max="14" width="111.5703125" customWidth="1"/>
  </cols>
  <sheetData>
    <row r="1" spans="1:19" x14ac:dyDescent="0.25">
      <c r="A1" s="30"/>
      <c r="B1" s="30"/>
      <c r="C1" s="30"/>
      <c r="D1" s="30"/>
      <c r="E1" s="30"/>
      <c r="F1" s="30"/>
      <c r="G1" s="30"/>
      <c r="H1" s="30"/>
      <c r="I1" s="30"/>
      <c r="J1" s="30"/>
      <c r="K1" s="30"/>
      <c r="L1" s="30"/>
      <c r="M1" s="30"/>
      <c r="N1" s="30"/>
      <c r="O1" s="30"/>
      <c r="P1" s="30"/>
      <c r="Q1" s="30"/>
      <c r="R1" s="30"/>
      <c r="S1" s="30"/>
    </row>
    <row r="2" spans="1:19" x14ac:dyDescent="0.25">
      <c r="A2" s="30"/>
      <c r="B2" s="30"/>
      <c r="C2" s="30"/>
      <c r="D2" s="30"/>
      <c r="E2" s="30"/>
      <c r="F2" s="30"/>
      <c r="G2" s="30"/>
      <c r="H2" s="30"/>
      <c r="I2" s="30"/>
      <c r="J2" s="30"/>
      <c r="K2" s="30"/>
      <c r="L2" s="30"/>
      <c r="M2" s="30"/>
      <c r="N2" s="30"/>
      <c r="O2" s="30"/>
      <c r="P2" s="30"/>
      <c r="Q2" s="30"/>
      <c r="R2" s="30"/>
      <c r="S2" s="30"/>
    </row>
    <row r="3" spans="1:19" x14ac:dyDescent="0.25">
      <c r="A3" s="30"/>
      <c r="B3" s="30"/>
      <c r="C3" s="30"/>
      <c r="D3" s="30"/>
      <c r="E3" s="30"/>
      <c r="F3" s="30"/>
      <c r="G3" s="30"/>
      <c r="H3" s="30"/>
      <c r="I3" s="30"/>
      <c r="J3" s="30"/>
      <c r="K3" s="30"/>
      <c r="L3" s="30"/>
      <c r="M3" s="30"/>
      <c r="N3" s="30"/>
      <c r="O3" s="30"/>
      <c r="P3" s="30"/>
      <c r="Q3" s="30"/>
      <c r="R3" s="30"/>
      <c r="S3" s="30"/>
    </row>
    <row r="4" spans="1:19" x14ac:dyDescent="0.25">
      <c r="A4" s="30"/>
      <c r="B4" s="30"/>
      <c r="C4" s="30"/>
      <c r="D4" s="30"/>
      <c r="E4" s="30"/>
      <c r="F4" s="30"/>
      <c r="G4" s="30"/>
      <c r="H4" s="30"/>
      <c r="I4" s="30"/>
      <c r="J4" s="30"/>
      <c r="K4" s="30"/>
      <c r="L4" s="30"/>
      <c r="M4" s="30"/>
      <c r="N4" s="30"/>
      <c r="O4" s="30"/>
      <c r="P4" s="30"/>
      <c r="Q4" s="30"/>
      <c r="R4" s="30"/>
      <c r="S4" s="30"/>
    </row>
    <row r="5" spans="1:19" x14ac:dyDescent="0.25">
      <c r="A5" s="30"/>
      <c r="B5" s="30"/>
      <c r="C5" s="30"/>
      <c r="D5" s="30"/>
      <c r="E5" s="30"/>
      <c r="F5" s="288"/>
      <c r="G5" s="30"/>
      <c r="H5" s="30"/>
      <c r="I5" s="30"/>
      <c r="J5" s="30"/>
      <c r="K5" s="30"/>
      <c r="L5" s="30"/>
      <c r="M5" s="30"/>
      <c r="N5" s="30"/>
      <c r="O5" s="30"/>
      <c r="P5" s="30"/>
      <c r="Q5" s="30"/>
      <c r="R5" s="30"/>
      <c r="S5" s="30"/>
    </row>
    <row r="6" spans="1:19" x14ac:dyDescent="0.25">
      <c r="A6" s="30"/>
      <c r="B6" s="30"/>
      <c r="C6" s="30"/>
      <c r="D6" s="30"/>
      <c r="E6" s="30"/>
      <c r="F6" s="30"/>
      <c r="G6" s="30"/>
      <c r="H6" s="30"/>
      <c r="I6" s="30"/>
      <c r="J6" s="30"/>
      <c r="K6" s="30"/>
      <c r="L6" s="30"/>
      <c r="M6" s="30"/>
      <c r="N6" s="30"/>
      <c r="O6" s="30"/>
      <c r="P6" s="30"/>
      <c r="Q6" s="30"/>
      <c r="R6" s="30"/>
      <c r="S6" s="30"/>
    </row>
    <row r="7" spans="1:19" x14ac:dyDescent="0.25">
      <c r="A7" s="30"/>
      <c r="B7" s="30"/>
      <c r="C7" s="30"/>
      <c r="D7" s="30"/>
      <c r="E7" s="30"/>
      <c r="F7" s="30"/>
      <c r="G7" s="30"/>
      <c r="H7" s="30"/>
      <c r="I7" s="30"/>
      <c r="J7" s="30"/>
      <c r="K7" s="30"/>
      <c r="L7" s="30"/>
      <c r="M7" s="30"/>
      <c r="N7" s="30"/>
      <c r="O7" s="30"/>
      <c r="P7" s="30"/>
      <c r="Q7" s="30"/>
      <c r="R7" s="30"/>
      <c r="S7" s="30"/>
    </row>
    <row r="8" spans="1:19" x14ac:dyDescent="0.25">
      <c r="A8" s="30"/>
      <c r="B8" s="30"/>
      <c r="C8" s="30"/>
      <c r="D8" s="30"/>
      <c r="E8" s="30"/>
      <c r="F8" s="30"/>
      <c r="G8" s="30"/>
      <c r="H8" s="30"/>
      <c r="I8" s="30"/>
      <c r="J8" s="30"/>
      <c r="K8" s="30"/>
      <c r="L8" s="30"/>
      <c r="M8" s="30"/>
      <c r="N8" s="30"/>
      <c r="O8" s="30"/>
      <c r="P8" s="30"/>
      <c r="Q8" s="30"/>
      <c r="R8" s="30"/>
      <c r="S8" s="30"/>
    </row>
    <row r="9" spans="1:19" x14ac:dyDescent="0.25">
      <c r="A9" s="30"/>
      <c r="B9" s="30"/>
      <c r="C9" s="30"/>
      <c r="D9" s="30"/>
      <c r="E9" s="30"/>
      <c r="F9" s="30"/>
      <c r="G9" s="30"/>
      <c r="H9" s="30"/>
      <c r="I9" s="30"/>
      <c r="J9" s="30"/>
      <c r="K9" s="30"/>
      <c r="L9" s="30"/>
      <c r="M9" s="30"/>
      <c r="N9" s="30"/>
      <c r="O9" s="30"/>
      <c r="P9" s="30"/>
      <c r="Q9" s="30"/>
      <c r="R9" s="30"/>
      <c r="S9" s="30"/>
    </row>
    <row r="10" spans="1:19" ht="17.25" thickBot="1" x14ac:dyDescent="0.35">
      <c r="A10" s="30"/>
      <c r="B10" s="30"/>
      <c r="C10" s="30"/>
      <c r="D10" s="30"/>
      <c r="E10" s="6"/>
      <c r="F10" s="18"/>
      <c r="G10" s="18"/>
      <c r="H10" s="18"/>
      <c r="I10" s="18"/>
      <c r="J10" s="5"/>
      <c r="K10" s="30"/>
      <c r="L10" s="30"/>
      <c r="M10" s="30"/>
      <c r="N10" s="30"/>
      <c r="O10" s="30"/>
      <c r="P10" s="30"/>
      <c r="Q10" s="30"/>
      <c r="R10" s="30"/>
      <c r="S10" s="30"/>
    </row>
    <row r="11" spans="1:19" ht="35.25" thickBot="1" x14ac:dyDescent="0.5">
      <c r="A11" s="30"/>
      <c r="B11" s="30"/>
      <c r="C11" s="30"/>
      <c r="D11" s="30"/>
      <c r="E11" s="30"/>
      <c r="F11" s="289"/>
      <c r="G11" s="458" t="s">
        <v>342</v>
      </c>
      <c r="H11" s="459"/>
      <c r="I11" s="289"/>
      <c r="J11" s="30"/>
      <c r="K11" s="30"/>
      <c r="L11" s="30"/>
      <c r="M11" s="30"/>
      <c r="N11" s="30"/>
      <c r="O11" s="30"/>
      <c r="P11" s="30"/>
      <c r="Q11" s="30"/>
      <c r="R11" s="30"/>
      <c r="S11" s="30"/>
    </row>
    <row r="12" spans="1:19" ht="96.75" customHeight="1" thickBot="1" x14ac:dyDescent="0.3">
      <c r="A12" s="30"/>
      <c r="B12" s="30"/>
      <c r="C12" s="30"/>
      <c r="D12" s="30"/>
      <c r="E12" s="30"/>
      <c r="F12" s="289"/>
      <c r="G12" s="460" t="s">
        <v>343</v>
      </c>
      <c r="H12" s="461"/>
      <c r="I12" s="289"/>
      <c r="J12" s="30"/>
      <c r="K12" s="30"/>
      <c r="L12" s="30"/>
      <c r="M12" s="30"/>
      <c r="N12" s="30"/>
      <c r="O12" s="30"/>
      <c r="P12" s="30"/>
      <c r="Q12" s="30"/>
      <c r="R12" s="30"/>
      <c r="S12" s="30"/>
    </row>
    <row r="13" spans="1:19" x14ac:dyDescent="0.25">
      <c r="A13" s="30"/>
      <c r="B13" s="30"/>
      <c r="C13" s="30"/>
      <c r="D13" s="30"/>
      <c r="E13" s="30"/>
      <c r="F13" s="289"/>
      <c r="G13" s="289"/>
      <c r="H13" s="289"/>
      <c r="I13" s="289"/>
      <c r="J13" s="30"/>
      <c r="K13" s="30"/>
      <c r="L13" s="30"/>
      <c r="M13" s="30"/>
      <c r="N13" s="30"/>
      <c r="O13" s="30"/>
      <c r="P13" s="30"/>
      <c r="Q13" s="30"/>
      <c r="R13" s="30"/>
      <c r="S13" s="30"/>
    </row>
    <row r="14" spans="1:19" x14ac:dyDescent="0.25">
      <c r="A14" s="30"/>
      <c r="B14" s="30"/>
      <c r="C14" s="30"/>
      <c r="D14" s="30"/>
      <c r="E14" s="30"/>
      <c r="F14" s="30"/>
      <c r="G14" s="30"/>
      <c r="H14" s="30"/>
      <c r="I14" s="30"/>
      <c r="J14" s="30"/>
      <c r="K14" s="30"/>
      <c r="L14" s="30"/>
      <c r="M14" s="30"/>
      <c r="N14" s="30"/>
      <c r="O14" s="30"/>
      <c r="P14" s="30"/>
      <c r="Q14" s="30"/>
      <c r="R14" s="30"/>
      <c r="S14" s="30"/>
    </row>
    <row r="15" spans="1:19" x14ac:dyDescent="0.25">
      <c r="A15" s="30"/>
      <c r="B15" s="30"/>
      <c r="C15" s="30"/>
      <c r="D15" s="30"/>
      <c r="E15" s="30"/>
      <c r="F15" s="30"/>
      <c r="G15" s="30"/>
      <c r="H15" s="30"/>
      <c r="I15" s="30"/>
      <c r="J15" s="30"/>
      <c r="K15" s="30"/>
      <c r="L15" s="30"/>
      <c r="M15" s="30"/>
      <c r="N15" s="30"/>
      <c r="O15" s="30"/>
      <c r="P15" s="30"/>
      <c r="Q15" s="30"/>
      <c r="R15" s="30"/>
      <c r="S15" s="30"/>
    </row>
    <row r="16" spans="1:19" x14ac:dyDescent="0.25">
      <c r="A16" s="30"/>
      <c r="B16" s="30"/>
      <c r="C16" s="30"/>
      <c r="D16" s="30"/>
      <c r="E16" s="30"/>
      <c r="F16" s="30"/>
      <c r="G16" s="30"/>
      <c r="H16" s="30"/>
      <c r="I16" s="30"/>
      <c r="J16" s="30"/>
      <c r="K16" s="30"/>
      <c r="L16" s="30"/>
      <c r="M16" s="30"/>
      <c r="N16" s="30"/>
      <c r="O16" s="30"/>
      <c r="P16" s="30"/>
      <c r="Q16" s="30"/>
      <c r="R16" s="30"/>
      <c r="S16" s="30"/>
    </row>
    <row r="17" spans="1:19" x14ac:dyDescent="0.25">
      <c r="A17" s="30"/>
      <c r="B17" s="30"/>
      <c r="C17" s="30"/>
      <c r="D17" s="30"/>
      <c r="E17" s="30"/>
      <c r="F17" s="30"/>
      <c r="G17" s="30"/>
      <c r="H17" s="30"/>
      <c r="I17" s="30"/>
      <c r="J17" s="30"/>
      <c r="K17" s="30"/>
      <c r="L17" s="30"/>
      <c r="M17" s="30"/>
      <c r="N17" s="30"/>
      <c r="O17" s="30"/>
      <c r="P17" s="30"/>
      <c r="Q17" s="30"/>
      <c r="R17" s="30"/>
      <c r="S17" s="30"/>
    </row>
    <row r="18" spans="1:19" x14ac:dyDescent="0.25">
      <c r="A18" s="30"/>
      <c r="B18" s="30"/>
      <c r="C18" s="30"/>
      <c r="D18" s="30"/>
      <c r="E18" s="30"/>
      <c r="F18" s="30"/>
      <c r="G18" s="30"/>
      <c r="H18" s="30"/>
      <c r="I18" s="30"/>
      <c r="J18" s="30"/>
      <c r="K18" s="30"/>
      <c r="L18" s="30"/>
      <c r="M18" s="30"/>
      <c r="N18" s="30"/>
      <c r="O18" s="30"/>
      <c r="P18" s="30"/>
      <c r="Q18" s="30"/>
      <c r="R18" s="30"/>
      <c r="S18" s="30"/>
    </row>
    <row r="19" spans="1:19" x14ac:dyDescent="0.25">
      <c r="A19" s="30"/>
      <c r="B19" s="30"/>
      <c r="C19" s="30"/>
      <c r="D19" s="30"/>
      <c r="E19" s="30"/>
      <c r="F19" s="30"/>
      <c r="G19" s="30"/>
      <c r="H19" s="30"/>
      <c r="I19" s="30"/>
      <c r="J19" s="30"/>
      <c r="K19" s="30"/>
      <c r="L19" s="30"/>
      <c r="M19" s="30"/>
      <c r="N19" s="30"/>
      <c r="O19" s="30"/>
      <c r="P19" s="30"/>
      <c r="Q19" s="30"/>
      <c r="R19" s="30"/>
      <c r="S19" s="30"/>
    </row>
    <row r="20" spans="1:19" x14ac:dyDescent="0.25">
      <c r="A20" s="30"/>
      <c r="B20" s="30"/>
      <c r="C20" s="30"/>
      <c r="D20" s="30"/>
      <c r="E20" s="30"/>
      <c r="F20" s="30"/>
      <c r="G20" s="30"/>
      <c r="H20" s="30"/>
      <c r="I20" s="30"/>
      <c r="J20" s="30"/>
      <c r="K20" s="30"/>
      <c r="L20" s="30"/>
      <c r="M20" s="30"/>
      <c r="N20" s="30"/>
      <c r="O20" s="30"/>
      <c r="P20" s="30"/>
      <c r="Q20" s="30"/>
      <c r="R20" s="30"/>
      <c r="S20" s="30"/>
    </row>
    <row r="21" spans="1:19" x14ac:dyDescent="0.25">
      <c r="A21" s="30"/>
      <c r="B21" s="30"/>
      <c r="C21" s="30"/>
      <c r="D21" s="30"/>
      <c r="E21" s="30"/>
      <c r="F21" s="30"/>
      <c r="G21" s="30"/>
      <c r="H21" s="30"/>
      <c r="I21" s="30"/>
      <c r="J21" s="30"/>
      <c r="K21" s="30"/>
      <c r="L21" s="30"/>
      <c r="M21" s="30"/>
      <c r="N21" s="30"/>
      <c r="O21" s="30"/>
      <c r="P21" s="30"/>
      <c r="Q21" s="30"/>
      <c r="R21" s="30"/>
      <c r="S21" s="30"/>
    </row>
    <row r="22" spans="1:19" ht="16.5" x14ac:dyDescent="0.3">
      <c r="A22" s="30"/>
      <c r="B22" s="30"/>
      <c r="C22" s="30"/>
      <c r="D22" s="30"/>
      <c r="E22" s="6"/>
      <c r="F22" s="5"/>
      <c r="G22" s="5"/>
      <c r="H22" s="5"/>
      <c r="I22" s="5"/>
      <c r="J22" s="5"/>
      <c r="K22" s="30"/>
      <c r="L22" s="30"/>
      <c r="M22" s="30"/>
      <c r="N22" s="30"/>
      <c r="O22" s="30"/>
      <c r="P22" s="30"/>
      <c r="Q22" s="30"/>
      <c r="R22" s="30"/>
      <c r="S22" s="30"/>
    </row>
    <row r="23" spans="1:19" ht="11.25" customHeight="1" thickBot="1" x14ac:dyDescent="0.35">
      <c r="A23" s="30"/>
      <c r="B23" s="30"/>
      <c r="C23" s="30"/>
      <c r="D23" s="30"/>
      <c r="E23" s="6"/>
      <c r="F23" s="5"/>
      <c r="G23" s="5"/>
      <c r="H23" s="5"/>
      <c r="I23" s="5"/>
      <c r="J23" s="5"/>
      <c r="K23" s="30"/>
      <c r="L23" s="30"/>
      <c r="M23" s="30"/>
      <c r="N23" s="30"/>
      <c r="O23" s="30"/>
      <c r="P23" s="30"/>
      <c r="Q23" s="30"/>
      <c r="R23" s="30"/>
      <c r="S23" s="30"/>
    </row>
    <row r="24" spans="1:19" ht="29.25" thickBot="1" x14ac:dyDescent="0.45">
      <c r="A24" s="30"/>
      <c r="B24" s="30"/>
      <c r="C24" s="30"/>
      <c r="D24" s="30"/>
      <c r="E24" s="6"/>
      <c r="F24" s="5"/>
      <c r="G24" s="456"/>
      <c r="H24" s="457"/>
      <c r="I24" s="295"/>
      <c r="J24" s="5"/>
      <c r="K24" s="30"/>
      <c r="L24" s="30"/>
      <c r="M24" s="456"/>
      <c r="N24" s="457"/>
      <c r="O24" s="30"/>
      <c r="P24" s="30"/>
      <c r="Q24" s="30"/>
      <c r="R24" s="30"/>
      <c r="S24" s="30"/>
    </row>
    <row r="25" spans="1:19" ht="29.25" thickBot="1" x14ac:dyDescent="0.45">
      <c r="A25" s="30"/>
      <c r="B25" s="30"/>
      <c r="C25" s="30"/>
      <c r="D25" s="30"/>
      <c r="E25" s="6"/>
      <c r="F25" s="5"/>
      <c r="G25" s="387"/>
      <c r="H25" s="387"/>
      <c r="I25" s="295"/>
      <c r="J25" s="5"/>
      <c r="K25" s="30"/>
      <c r="L25" s="30"/>
      <c r="M25" s="387"/>
      <c r="N25" s="387"/>
      <c r="O25" s="30"/>
      <c r="P25" s="30"/>
      <c r="Q25" s="30"/>
      <c r="R25" s="30"/>
      <c r="S25" s="30"/>
    </row>
    <row r="26" spans="1:19" ht="61.5" customHeight="1" thickBot="1" x14ac:dyDescent="0.35">
      <c r="A26" s="30"/>
      <c r="B26" s="30"/>
      <c r="C26" s="30"/>
      <c r="D26" s="30"/>
      <c r="E26" s="6"/>
      <c r="F26" s="5"/>
      <c r="G26" s="388"/>
      <c r="H26" s="389"/>
      <c r="I26" s="5"/>
      <c r="J26" s="12"/>
      <c r="K26" s="30"/>
      <c r="L26" s="30"/>
      <c r="M26" s="388"/>
      <c r="N26" s="390"/>
      <c r="O26" s="30"/>
      <c r="P26" s="30"/>
      <c r="Q26" s="30"/>
      <c r="R26" s="30"/>
      <c r="S26" s="30"/>
    </row>
    <row r="27" spans="1:19" ht="88.5" thickBot="1" x14ac:dyDescent="0.35">
      <c r="A27" s="30"/>
      <c r="B27" s="30"/>
      <c r="C27" s="30"/>
      <c r="D27" s="30"/>
      <c r="E27" s="84"/>
      <c r="F27" s="5"/>
      <c r="G27" s="388"/>
      <c r="H27" s="391"/>
      <c r="I27" s="103"/>
      <c r="J27" s="14"/>
      <c r="K27" s="30"/>
      <c r="L27" s="30"/>
      <c r="M27" s="392"/>
      <c r="N27" s="391"/>
      <c r="O27" s="30"/>
      <c r="P27" s="30"/>
      <c r="Q27" s="30"/>
      <c r="R27" s="30"/>
      <c r="S27" s="30"/>
    </row>
    <row r="28" spans="1:19" ht="101.25" customHeight="1" thickBot="1" x14ac:dyDescent="0.35">
      <c r="A28" s="30"/>
      <c r="B28" s="30"/>
      <c r="C28" s="30"/>
      <c r="D28" s="30"/>
      <c r="E28" s="39"/>
      <c r="F28" s="5"/>
      <c r="G28" s="392"/>
      <c r="H28" s="391"/>
      <c r="I28" s="103"/>
      <c r="J28" s="14"/>
      <c r="K28" s="30"/>
      <c r="L28" s="30"/>
      <c r="M28" s="388"/>
      <c r="N28" s="391"/>
      <c r="O28" s="30"/>
      <c r="P28" s="30"/>
      <c r="Q28" s="30"/>
      <c r="R28" s="30"/>
      <c r="S28" s="30"/>
    </row>
    <row r="29" spans="1:19" ht="49.5" customHeight="1" thickBot="1" x14ac:dyDescent="0.35">
      <c r="A29" s="30"/>
      <c r="B29" s="30"/>
      <c r="C29" s="30"/>
      <c r="D29" s="30"/>
      <c r="E29" s="10"/>
      <c r="F29" s="5"/>
      <c r="G29" s="462"/>
      <c r="H29" s="454"/>
      <c r="I29" s="104"/>
      <c r="J29" s="16"/>
      <c r="K29" s="30"/>
      <c r="L29" s="30"/>
      <c r="M29" s="392"/>
      <c r="N29" s="391"/>
      <c r="O29" s="30"/>
      <c r="P29" s="30"/>
      <c r="Q29" s="30"/>
      <c r="R29" s="30"/>
      <c r="S29" s="30"/>
    </row>
    <row r="30" spans="1:19" ht="374.25" customHeight="1" thickBot="1" x14ac:dyDescent="0.35">
      <c r="A30" s="30"/>
      <c r="B30" s="30"/>
      <c r="C30" s="30"/>
      <c r="D30" s="30"/>
      <c r="E30" s="10"/>
      <c r="F30" s="5"/>
      <c r="G30" s="463"/>
      <c r="H30" s="455"/>
      <c r="I30" s="104"/>
      <c r="J30" s="16"/>
      <c r="K30" s="30"/>
      <c r="L30" s="30"/>
      <c r="M30" s="388"/>
      <c r="N30" s="391"/>
      <c r="O30" s="30"/>
      <c r="P30" s="30"/>
      <c r="Q30" s="30"/>
      <c r="R30" s="30"/>
      <c r="S30" s="30"/>
    </row>
    <row r="31" spans="1:19" ht="13.5" customHeight="1" thickBot="1" x14ac:dyDescent="0.35">
      <c r="A31" s="30"/>
      <c r="B31" s="30"/>
      <c r="C31" s="30"/>
      <c r="D31" s="30"/>
      <c r="E31" s="10"/>
      <c r="F31" s="5"/>
      <c r="G31" s="452"/>
      <c r="H31" s="454"/>
      <c r="I31" s="104"/>
      <c r="J31" s="16"/>
      <c r="K31" s="30"/>
      <c r="L31" s="30"/>
      <c r="M31" s="384"/>
      <c r="N31" s="385"/>
      <c r="O31" s="30"/>
      <c r="P31" s="30"/>
      <c r="Q31" s="30"/>
      <c r="R31" s="30"/>
      <c r="S31" s="30"/>
    </row>
    <row r="32" spans="1:19" ht="121.5" customHeight="1" thickBot="1" x14ac:dyDescent="0.35">
      <c r="A32" s="30"/>
      <c r="B32" s="30"/>
      <c r="C32" s="30"/>
      <c r="D32" s="30"/>
      <c r="E32" s="30"/>
      <c r="F32" s="5"/>
      <c r="G32" s="453"/>
      <c r="H32" s="455"/>
      <c r="I32" s="103"/>
      <c r="J32" s="14"/>
      <c r="K32" s="30"/>
      <c r="L32" s="30"/>
      <c r="M32" s="30"/>
      <c r="N32" s="30"/>
      <c r="O32" s="30"/>
      <c r="P32" s="30"/>
      <c r="Q32" s="30"/>
      <c r="R32" s="30"/>
      <c r="S32" s="30"/>
    </row>
    <row r="33" spans="1:19" ht="88.5" thickBot="1" x14ac:dyDescent="0.35">
      <c r="A33" s="30"/>
      <c r="B33" s="30"/>
      <c r="C33" s="30"/>
      <c r="D33" s="30"/>
      <c r="E33" s="39"/>
      <c r="F33" s="5"/>
      <c r="G33" s="392"/>
      <c r="H33" s="391"/>
      <c r="I33" s="103"/>
      <c r="J33" s="14"/>
      <c r="K33" s="30"/>
      <c r="L33" s="30"/>
      <c r="M33" s="30"/>
      <c r="N33" s="30"/>
      <c r="O33" s="30"/>
      <c r="P33" s="30"/>
      <c r="Q33" s="30"/>
      <c r="R33" s="30"/>
      <c r="S33" s="30"/>
    </row>
    <row r="34" spans="1:19" ht="69" customHeight="1" thickBot="1" x14ac:dyDescent="0.35">
      <c r="A34" s="30"/>
      <c r="B34" s="30"/>
      <c r="C34" s="30"/>
      <c r="D34" s="30"/>
      <c r="E34" s="10"/>
      <c r="F34" s="5"/>
      <c r="G34" s="392"/>
      <c r="H34" s="391"/>
      <c r="I34" s="104"/>
      <c r="J34" s="16"/>
      <c r="K34" s="30"/>
      <c r="L34" s="30"/>
      <c r="M34" s="30"/>
      <c r="N34" s="30"/>
      <c r="O34" s="30"/>
      <c r="P34" s="30"/>
      <c r="Q34" s="30"/>
      <c r="R34" s="30"/>
      <c r="S34" s="30"/>
    </row>
    <row r="35" spans="1:19" ht="50.25" customHeight="1" thickBot="1" x14ac:dyDescent="0.35">
      <c r="A35" s="30"/>
      <c r="B35" s="30"/>
      <c r="C35" s="30"/>
      <c r="D35" s="30"/>
      <c r="E35" s="10"/>
      <c r="F35" s="5"/>
      <c r="G35" s="392"/>
      <c r="H35" s="391"/>
      <c r="I35" s="104"/>
      <c r="J35" s="16"/>
      <c r="K35" s="30"/>
      <c r="L35" s="30"/>
      <c r="M35" s="30"/>
      <c r="N35" s="30"/>
      <c r="O35" s="30"/>
      <c r="P35" s="30"/>
      <c r="Q35" s="30"/>
      <c r="R35" s="30"/>
      <c r="S35" s="30"/>
    </row>
    <row r="36" spans="1:19" ht="17.25" thickBot="1" x14ac:dyDescent="0.35">
      <c r="A36" s="30"/>
      <c r="B36" s="30"/>
      <c r="C36" s="30"/>
      <c r="D36" s="30"/>
      <c r="E36" s="6"/>
      <c r="F36" s="5"/>
      <c r="G36" s="388"/>
      <c r="H36" s="391"/>
      <c r="I36" s="103"/>
      <c r="J36" s="14"/>
      <c r="K36" s="30"/>
      <c r="L36" s="30"/>
      <c r="M36" s="30"/>
      <c r="N36" s="30"/>
      <c r="O36" s="30"/>
      <c r="P36" s="30"/>
      <c r="Q36" s="30"/>
      <c r="R36" s="30"/>
      <c r="S36" s="30"/>
    </row>
    <row r="37" spans="1:19" ht="16.5" x14ac:dyDescent="0.3">
      <c r="A37" s="30"/>
      <c r="B37" s="30"/>
      <c r="C37" s="30"/>
      <c r="D37" s="30"/>
      <c r="E37" s="6"/>
      <c r="F37" s="5"/>
      <c r="G37" s="5"/>
      <c r="H37" s="5"/>
      <c r="I37" s="5"/>
      <c r="J37" s="5"/>
      <c r="K37" s="30"/>
      <c r="L37" s="30"/>
      <c r="M37" s="30"/>
      <c r="N37" s="30"/>
      <c r="O37" s="30"/>
      <c r="P37" s="30"/>
      <c r="Q37" s="30"/>
      <c r="R37" s="30"/>
      <c r="S37" s="30"/>
    </row>
    <row r="38" spans="1:19" ht="16.5" x14ac:dyDescent="0.3">
      <c r="A38" s="30"/>
      <c r="B38" s="30"/>
      <c r="C38" s="30"/>
      <c r="D38" s="30"/>
      <c r="E38" s="6"/>
      <c r="F38" s="5"/>
      <c r="G38" s="5"/>
      <c r="H38" s="5"/>
      <c r="I38" s="5"/>
      <c r="J38" s="5"/>
      <c r="K38" s="30"/>
      <c r="L38" s="30"/>
      <c r="M38" s="30"/>
      <c r="N38" s="30"/>
      <c r="O38" s="30"/>
      <c r="P38" s="30"/>
      <c r="Q38" s="30"/>
      <c r="R38" s="30"/>
      <c r="S38" s="30"/>
    </row>
    <row r="39" spans="1:19" x14ac:dyDescent="0.25">
      <c r="A39" s="30"/>
      <c r="B39" s="30"/>
      <c r="C39" s="30"/>
      <c r="D39" s="30"/>
      <c r="E39" s="30"/>
      <c r="F39" s="30"/>
      <c r="G39" s="30"/>
      <c r="H39" s="30"/>
      <c r="I39" s="30"/>
      <c r="J39" s="30"/>
      <c r="K39" s="30"/>
      <c r="L39" s="30"/>
      <c r="M39" s="30"/>
      <c r="N39" s="30"/>
      <c r="O39" s="30"/>
      <c r="P39" s="30"/>
      <c r="Q39" s="30"/>
      <c r="R39" s="30"/>
      <c r="S39" s="30"/>
    </row>
    <row r="40" spans="1:19" x14ac:dyDescent="0.25">
      <c r="A40" s="30"/>
      <c r="B40" s="30"/>
      <c r="C40" s="30"/>
      <c r="D40" s="30"/>
      <c r="E40" s="30"/>
      <c r="F40" s="30"/>
      <c r="G40" s="30"/>
      <c r="H40" s="30"/>
      <c r="I40" s="30"/>
      <c r="J40" s="30"/>
      <c r="K40" s="30"/>
      <c r="L40" s="30"/>
      <c r="M40" s="30"/>
      <c r="N40" s="30"/>
      <c r="O40" s="30"/>
      <c r="P40" s="30"/>
      <c r="Q40" s="30"/>
      <c r="R40" s="30"/>
      <c r="S40" s="30"/>
    </row>
    <row r="41" spans="1:19" x14ac:dyDescent="0.25">
      <c r="A41" s="30"/>
      <c r="B41" s="30"/>
      <c r="C41" s="30"/>
      <c r="D41" s="30"/>
      <c r="E41" s="30"/>
      <c r="F41" s="30"/>
      <c r="G41" s="30"/>
      <c r="H41" s="30"/>
      <c r="I41" s="30"/>
      <c r="J41" s="30"/>
      <c r="K41" s="30"/>
      <c r="L41" s="30"/>
      <c r="M41" s="30"/>
      <c r="N41" s="30"/>
      <c r="O41" s="30"/>
      <c r="P41" s="30"/>
      <c r="Q41" s="30"/>
      <c r="R41" s="30"/>
      <c r="S41" s="30"/>
    </row>
    <row r="42" spans="1:19" x14ac:dyDescent="0.25">
      <c r="A42" s="30"/>
      <c r="B42" s="30"/>
      <c r="C42" s="30"/>
      <c r="D42" s="30"/>
      <c r="E42" s="30"/>
      <c r="F42" s="30"/>
      <c r="G42" s="30"/>
      <c r="H42" s="30"/>
      <c r="I42" s="30"/>
      <c r="J42" s="30"/>
      <c r="K42" s="30"/>
      <c r="L42" s="30"/>
      <c r="M42" s="30"/>
      <c r="N42" s="30"/>
      <c r="O42" s="30"/>
      <c r="P42" s="30"/>
      <c r="Q42" s="30"/>
      <c r="R42" s="30"/>
      <c r="S42" s="30"/>
    </row>
    <row r="43" spans="1:19" x14ac:dyDescent="0.25">
      <c r="A43" s="30"/>
      <c r="B43" s="30"/>
      <c r="C43" s="30"/>
      <c r="D43" s="30"/>
      <c r="E43" s="30"/>
      <c r="F43" s="30"/>
      <c r="G43" s="30"/>
      <c r="H43" s="30"/>
      <c r="I43" s="30"/>
      <c r="J43" s="30"/>
      <c r="K43" s="30"/>
      <c r="L43" s="30"/>
      <c r="M43" s="30"/>
      <c r="N43" s="30"/>
      <c r="O43" s="30"/>
      <c r="P43" s="30"/>
      <c r="Q43" s="30"/>
      <c r="R43" s="30"/>
      <c r="S43" s="30"/>
    </row>
    <row r="44" spans="1:19" x14ac:dyDescent="0.25">
      <c r="A44" s="30"/>
      <c r="B44" s="30"/>
      <c r="C44" s="30"/>
      <c r="D44" s="30"/>
      <c r="E44" s="30"/>
      <c r="F44" s="30"/>
      <c r="G44" s="30"/>
      <c r="H44" s="30"/>
      <c r="I44" s="30"/>
      <c r="J44" s="30"/>
      <c r="K44" s="30"/>
      <c r="L44" s="30"/>
      <c r="M44" s="30"/>
      <c r="N44" s="30"/>
      <c r="O44" s="30"/>
      <c r="P44" s="30"/>
      <c r="Q44" s="30"/>
      <c r="R44" s="30"/>
      <c r="S44" s="30"/>
    </row>
    <row r="45" spans="1:19" x14ac:dyDescent="0.25">
      <c r="A45" s="30"/>
      <c r="B45" s="30"/>
      <c r="C45" s="30"/>
      <c r="D45" s="30"/>
      <c r="E45" s="30"/>
      <c r="F45" s="30"/>
      <c r="G45" s="30"/>
      <c r="H45" s="30"/>
      <c r="I45" s="30"/>
      <c r="J45" s="30"/>
      <c r="K45" s="30"/>
      <c r="L45" s="30"/>
      <c r="M45" s="30"/>
      <c r="N45" s="30"/>
      <c r="O45" s="30"/>
      <c r="P45" s="30"/>
      <c r="Q45" s="30"/>
      <c r="R45" s="30"/>
      <c r="S45" s="30"/>
    </row>
    <row r="46" spans="1:19" x14ac:dyDescent="0.25">
      <c r="A46" s="30"/>
      <c r="B46" s="30"/>
      <c r="C46" s="30"/>
      <c r="D46" s="30"/>
      <c r="E46" s="30"/>
      <c r="F46" s="30"/>
      <c r="G46" s="30"/>
      <c r="H46" s="30"/>
      <c r="I46" s="30"/>
      <c r="J46" s="30"/>
      <c r="K46" s="30"/>
      <c r="L46" s="30"/>
      <c r="M46" s="30"/>
      <c r="N46" s="30"/>
      <c r="O46" s="30"/>
      <c r="P46" s="30"/>
      <c r="Q46" s="30"/>
      <c r="R46" s="30"/>
      <c r="S46" s="30"/>
    </row>
    <row r="47" spans="1:19" x14ac:dyDescent="0.25">
      <c r="A47" s="30"/>
      <c r="B47" s="30"/>
      <c r="C47" s="30"/>
      <c r="D47" s="30"/>
      <c r="E47" s="30"/>
      <c r="F47" s="30"/>
      <c r="G47" s="30"/>
      <c r="H47" s="30"/>
      <c r="I47" s="30"/>
      <c r="J47" s="30"/>
      <c r="K47" s="30"/>
      <c r="L47" s="30"/>
      <c r="M47" s="30"/>
      <c r="N47" s="30"/>
      <c r="O47" s="30"/>
      <c r="P47" s="30"/>
      <c r="Q47" s="30"/>
      <c r="R47" s="30"/>
      <c r="S47" s="30"/>
    </row>
    <row r="48" spans="1:19" x14ac:dyDescent="0.25">
      <c r="A48" s="30"/>
      <c r="B48" s="30"/>
      <c r="C48" s="30"/>
      <c r="D48" s="30"/>
      <c r="E48" s="30"/>
      <c r="F48" s="30"/>
      <c r="G48" s="30"/>
      <c r="H48" s="30"/>
      <c r="I48" s="30"/>
      <c r="J48" s="30"/>
      <c r="K48" s="30"/>
      <c r="L48" s="30"/>
      <c r="M48" s="30"/>
      <c r="N48" s="30"/>
      <c r="O48" s="30"/>
      <c r="P48" s="30"/>
      <c r="Q48" s="30"/>
      <c r="R48" s="30"/>
      <c r="S48" s="30"/>
    </row>
    <row r="49" spans="1:19" x14ac:dyDescent="0.25">
      <c r="A49" s="30"/>
      <c r="B49" s="30"/>
      <c r="C49" s="30"/>
      <c r="D49" s="30"/>
      <c r="E49" s="30"/>
      <c r="F49" s="30"/>
      <c r="G49" s="30"/>
      <c r="H49" s="30"/>
      <c r="I49" s="30"/>
      <c r="J49" s="30"/>
      <c r="K49" s="30"/>
      <c r="L49" s="30"/>
      <c r="M49" s="30"/>
      <c r="N49" s="30"/>
      <c r="O49" s="30"/>
      <c r="P49" s="30"/>
      <c r="Q49" s="30"/>
      <c r="R49" s="30"/>
      <c r="S49" s="30"/>
    </row>
    <row r="50" spans="1:19" x14ac:dyDescent="0.25">
      <c r="A50" s="30"/>
      <c r="B50" s="30"/>
      <c r="C50" s="30"/>
      <c r="D50" s="30"/>
      <c r="E50" s="30"/>
      <c r="F50" s="30"/>
      <c r="G50" s="30"/>
      <c r="H50" s="30"/>
      <c r="I50" s="30"/>
      <c r="J50" s="30"/>
      <c r="K50" s="30"/>
      <c r="L50" s="30"/>
      <c r="M50" s="30"/>
      <c r="N50" s="30"/>
      <c r="O50" s="30"/>
      <c r="P50" s="30"/>
      <c r="Q50" s="30"/>
      <c r="R50" s="30"/>
      <c r="S50" s="30"/>
    </row>
    <row r="51" spans="1:19" x14ac:dyDescent="0.25">
      <c r="A51" s="30"/>
      <c r="B51" s="30"/>
      <c r="C51" s="30"/>
      <c r="D51" s="30"/>
      <c r="E51" s="30"/>
      <c r="F51" s="30"/>
      <c r="G51" s="30"/>
      <c r="H51" s="30"/>
      <c r="I51" s="30"/>
      <c r="J51" s="30"/>
      <c r="K51" s="30"/>
      <c r="L51" s="30"/>
      <c r="M51" s="30"/>
      <c r="N51" s="30"/>
      <c r="O51" s="30"/>
      <c r="P51" s="30"/>
      <c r="Q51" s="30"/>
      <c r="R51" s="30"/>
      <c r="S51" s="30"/>
    </row>
    <row r="52" spans="1:19" x14ac:dyDescent="0.25">
      <c r="A52" s="30"/>
      <c r="B52" s="30"/>
      <c r="C52" s="30"/>
      <c r="D52" s="30"/>
      <c r="E52" s="30"/>
      <c r="F52" s="30"/>
      <c r="G52" s="30"/>
      <c r="H52" s="30"/>
      <c r="I52" s="30"/>
      <c r="J52" s="30"/>
      <c r="K52" s="30"/>
      <c r="L52" s="30"/>
      <c r="M52" s="30"/>
      <c r="N52" s="30"/>
      <c r="O52" s="30"/>
      <c r="P52" s="30"/>
      <c r="Q52" s="30"/>
      <c r="R52" s="30"/>
      <c r="S52" s="30"/>
    </row>
    <row r="53" spans="1:19" x14ac:dyDescent="0.25">
      <c r="A53" s="30"/>
      <c r="B53" s="30"/>
      <c r="C53" s="30"/>
      <c r="D53" s="30"/>
      <c r="E53" s="30"/>
      <c r="F53" s="30"/>
      <c r="G53" s="30"/>
      <c r="H53" s="30"/>
      <c r="I53" s="30"/>
      <c r="J53" s="30"/>
      <c r="K53" s="30"/>
      <c r="L53" s="30"/>
      <c r="M53" s="30"/>
      <c r="N53" s="30"/>
      <c r="O53" s="30"/>
      <c r="P53" s="30"/>
      <c r="Q53" s="30"/>
      <c r="R53" s="30"/>
      <c r="S53" s="30"/>
    </row>
  </sheetData>
  <mergeCells count="8">
    <mergeCell ref="M24:N24"/>
    <mergeCell ref="G31:G32"/>
    <mergeCell ref="H31:H32"/>
    <mergeCell ref="G24:H24"/>
    <mergeCell ref="G11:H11"/>
    <mergeCell ref="G12:H12"/>
    <mergeCell ref="G29:G30"/>
    <mergeCell ref="H29:H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3F6C0-E819-4F0B-B1F3-578EF44996FF}">
  <dimension ref="A5:CI45"/>
  <sheetViews>
    <sheetView zoomScale="54" zoomScaleNormal="54" workbookViewId="0">
      <selection activeCell="E11" sqref="E11:Y11"/>
    </sheetView>
  </sheetViews>
  <sheetFormatPr defaultRowHeight="15" x14ac:dyDescent="0.25"/>
  <cols>
    <col min="1" max="2" width="9.140625" style="30"/>
    <col min="3" max="3" width="1" style="30" customWidth="1"/>
    <col min="4" max="4" width="2.28515625" style="30" customWidth="1"/>
    <col min="5" max="5" width="60.28515625" style="30" bestFit="1" customWidth="1"/>
    <col min="6" max="6" width="179.7109375" style="30" customWidth="1"/>
    <col min="7" max="7" width="2.7109375" style="30" customWidth="1"/>
    <col min="8" max="8" width="1.7109375" style="30" customWidth="1"/>
    <col min="9" max="9" width="9.140625" style="30"/>
    <col min="10" max="10" width="2.7109375" style="30" customWidth="1"/>
    <col min="11" max="11" width="52.85546875" style="30" customWidth="1"/>
    <col min="12" max="12" width="111.5703125" style="30" customWidth="1"/>
    <col min="13" max="13" width="3" style="30" customWidth="1"/>
    <col min="14" max="14" width="9.140625" style="30"/>
    <col min="15" max="15" width="3" style="30" customWidth="1"/>
    <col min="16" max="16" width="55.7109375" style="30" customWidth="1"/>
    <col min="17" max="17" width="71.5703125" style="30" bestFit="1" customWidth="1"/>
    <col min="18" max="18" width="67.42578125" style="30" customWidth="1"/>
    <col min="19" max="19" width="4.7109375" style="30" customWidth="1"/>
    <col min="20" max="20" width="59" style="30" customWidth="1"/>
    <col min="21" max="21" width="71.5703125" style="30" bestFit="1" customWidth="1"/>
    <col min="22" max="22" width="67" style="30" bestFit="1" customWidth="1"/>
    <col min="23" max="23" width="9.140625" style="30"/>
    <col min="24" max="24" width="16.7109375" style="30" customWidth="1"/>
    <col min="25" max="25" width="9.140625" style="30"/>
    <col min="26" max="26" width="2.7109375" style="30" customWidth="1"/>
    <col min="27" max="30" width="9.140625" style="30"/>
    <col min="31" max="31" width="2.5703125" style="30" customWidth="1"/>
    <col min="32" max="87" width="9.140625" style="30"/>
  </cols>
  <sheetData>
    <row r="5" spans="3:26" x14ac:dyDescent="0.25">
      <c r="D5" s="288"/>
    </row>
    <row r="10" spans="3:26" ht="17.25" thickBot="1" x14ac:dyDescent="0.35">
      <c r="C10" s="6"/>
      <c r="D10" s="18"/>
      <c r="E10" s="18"/>
      <c r="F10" s="18"/>
      <c r="G10" s="18"/>
      <c r="H10" s="18"/>
      <c r="I10" s="289"/>
      <c r="J10" s="289"/>
      <c r="K10" s="289"/>
      <c r="L10" s="289"/>
      <c r="M10" s="289"/>
      <c r="N10" s="289"/>
      <c r="O10" s="289"/>
      <c r="P10" s="289"/>
      <c r="Q10" s="289"/>
      <c r="R10" s="289"/>
      <c r="S10" s="289"/>
      <c r="T10" s="289"/>
      <c r="U10" s="289"/>
      <c r="V10" s="289"/>
      <c r="W10" s="289"/>
      <c r="X10" s="289"/>
      <c r="Y10" s="289"/>
      <c r="Z10" s="289"/>
    </row>
    <row r="11" spans="3:26" ht="88.5" thickBot="1" x14ac:dyDescent="1.1000000000000001">
      <c r="D11" s="289"/>
      <c r="E11" s="470" t="s">
        <v>342</v>
      </c>
      <c r="F11" s="471"/>
      <c r="G11" s="471"/>
      <c r="H11" s="471"/>
      <c r="I11" s="471"/>
      <c r="J11" s="471"/>
      <c r="K11" s="471"/>
      <c r="L11" s="471"/>
      <c r="M11" s="471"/>
      <c r="N11" s="471"/>
      <c r="O11" s="471"/>
      <c r="P11" s="471"/>
      <c r="Q11" s="471"/>
      <c r="R11" s="471"/>
      <c r="S11" s="471"/>
      <c r="T11" s="471"/>
      <c r="U11" s="471"/>
      <c r="V11" s="471"/>
      <c r="W11" s="471"/>
      <c r="X11" s="471"/>
      <c r="Y11" s="472"/>
      <c r="Z11" s="386"/>
    </row>
    <row r="12" spans="3:26" ht="143.25" customHeight="1" thickBot="1" x14ac:dyDescent="0.3">
      <c r="D12" s="289"/>
      <c r="E12" s="467" t="s">
        <v>388</v>
      </c>
      <c r="F12" s="468"/>
      <c r="G12" s="468"/>
      <c r="H12" s="468"/>
      <c r="I12" s="468"/>
      <c r="J12" s="468"/>
      <c r="K12" s="468"/>
      <c r="L12" s="468"/>
      <c r="M12" s="468"/>
      <c r="N12" s="468"/>
      <c r="O12" s="468"/>
      <c r="P12" s="468"/>
      <c r="Q12" s="468"/>
      <c r="R12" s="468"/>
      <c r="S12" s="468"/>
      <c r="T12" s="468"/>
      <c r="U12" s="468"/>
      <c r="V12" s="468"/>
      <c r="W12" s="468"/>
      <c r="X12" s="468"/>
      <c r="Y12" s="469"/>
      <c r="Z12" s="289"/>
    </row>
    <row r="13" spans="3:26" x14ac:dyDescent="0.25">
      <c r="D13" s="289"/>
      <c r="E13" s="289"/>
      <c r="F13" s="289"/>
      <c r="G13" s="289"/>
      <c r="H13" s="289"/>
      <c r="I13" s="289"/>
      <c r="J13" s="289"/>
      <c r="K13" s="289"/>
      <c r="L13" s="289"/>
      <c r="M13" s="289"/>
      <c r="N13" s="289"/>
      <c r="O13" s="289"/>
      <c r="P13" s="289"/>
      <c r="Q13" s="289"/>
      <c r="R13" s="289"/>
      <c r="S13" s="289"/>
      <c r="T13" s="289"/>
      <c r="U13" s="289"/>
      <c r="V13" s="289"/>
      <c r="W13" s="289"/>
      <c r="X13" s="289"/>
      <c r="Y13" s="289"/>
      <c r="Z13" s="289"/>
    </row>
    <row r="19" spans="3:29" ht="16.5" x14ac:dyDescent="0.3">
      <c r="C19" s="6"/>
      <c r="D19" s="5"/>
      <c r="E19" s="5"/>
      <c r="F19" s="5"/>
      <c r="G19" s="5"/>
      <c r="H19" s="5"/>
    </row>
    <row r="20" spans="3:29" ht="11.25" customHeight="1" thickBot="1" x14ac:dyDescent="0.35">
      <c r="C20" s="6"/>
      <c r="D20" s="18"/>
      <c r="E20" s="18"/>
      <c r="F20" s="18"/>
      <c r="G20" s="18"/>
      <c r="H20" s="5"/>
      <c r="J20" s="289"/>
      <c r="K20" s="289"/>
      <c r="L20" s="289"/>
      <c r="M20" s="289"/>
    </row>
    <row r="21" spans="3:29" ht="33" thickBot="1" x14ac:dyDescent="0.45">
      <c r="C21" s="6"/>
      <c r="D21" s="18"/>
      <c r="E21" s="456" t="s">
        <v>372</v>
      </c>
      <c r="F21" s="457"/>
      <c r="G21" s="19"/>
      <c r="H21" s="5"/>
      <c r="J21" s="289"/>
      <c r="K21" s="456" t="s">
        <v>389</v>
      </c>
      <c r="L21" s="457"/>
      <c r="M21" s="289"/>
      <c r="N21" s="161"/>
      <c r="O21" s="161"/>
      <c r="W21" s="647"/>
      <c r="X21" s="647"/>
      <c r="Y21" s="647"/>
      <c r="Z21" s="161"/>
    </row>
    <row r="22" spans="3:29" ht="29.25" thickBot="1" x14ac:dyDescent="0.45">
      <c r="C22" s="6"/>
      <c r="D22" s="18"/>
      <c r="E22" s="290" t="s">
        <v>344</v>
      </c>
      <c r="F22" s="290" t="s">
        <v>352</v>
      </c>
      <c r="G22" s="19"/>
      <c r="H22" s="5"/>
      <c r="J22" s="289"/>
      <c r="K22" s="290" t="s">
        <v>344</v>
      </c>
      <c r="L22" s="290" t="s">
        <v>352</v>
      </c>
      <c r="M22" s="289"/>
      <c r="N22" s="161"/>
      <c r="O22" s="161"/>
      <c r="W22" s="679"/>
      <c r="X22" s="679"/>
      <c r="Y22" s="679"/>
      <c r="Z22" s="161"/>
    </row>
    <row r="23" spans="3:29" ht="61.5" customHeight="1" thickBot="1" x14ac:dyDescent="0.35">
      <c r="C23" s="6"/>
      <c r="D23" s="18"/>
      <c r="E23" s="282" t="s">
        <v>71</v>
      </c>
      <c r="F23" s="283" t="s">
        <v>351</v>
      </c>
      <c r="G23" s="18"/>
      <c r="H23" s="12"/>
      <c r="J23" s="289"/>
      <c r="K23" s="282" t="s">
        <v>36</v>
      </c>
      <c r="L23" s="294" t="s">
        <v>37</v>
      </c>
      <c r="M23" s="289"/>
      <c r="N23" s="161"/>
      <c r="O23" s="161"/>
      <c r="W23" s="683"/>
      <c r="X23" s="683"/>
      <c r="Y23" s="684"/>
      <c r="Z23" s="161"/>
    </row>
    <row r="24" spans="3:29" ht="88.5" thickBot="1" x14ac:dyDescent="0.35">
      <c r="C24" s="84"/>
      <c r="D24" s="18"/>
      <c r="E24" s="282" t="s">
        <v>345</v>
      </c>
      <c r="F24" s="284" t="s">
        <v>353</v>
      </c>
      <c r="G24" s="20"/>
      <c r="H24" s="14"/>
      <c r="J24" s="289"/>
      <c r="K24" s="285" t="s">
        <v>325</v>
      </c>
      <c r="L24" s="284" t="s">
        <v>274</v>
      </c>
      <c r="M24" s="289"/>
      <c r="N24" s="161"/>
      <c r="O24" s="161"/>
      <c r="W24" s="681"/>
      <c r="X24" s="681"/>
      <c r="Y24" s="685"/>
      <c r="Z24" s="161"/>
    </row>
    <row r="25" spans="3:29" ht="30" customHeight="1" thickBot="1" x14ac:dyDescent="0.35">
      <c r="C25" s="84"/>
      <c r="D25" s="18"/>
      <c r="E25" s="481" t="s">
        <v>346</v>
      </c>
      <c r="F25" s="484" t="s">
        <v>354</v>
      </c>
      <c r="G25" s="20"/>
      <c r="H25" s="14"/>
      <c r="J25" s="289"/>
      <c r="K25" s="487" t="s">
        <v>326</v>
      </c>
      <c r="L25" s="484" t="s">
        <v>291</v>
      </c>
      <c r="M25" s="289"/>
      <c r="N25" s="161"/>
      <c r="O25" s="161"/>
      <c r="W25" s="682"/>
      <c r="X25" s="682"/>
      <c r="Y25" s="686"/>
      <c r="Z25" s="161"/>
    </row>
    <row r="26" spans="3:29" ht="39.75" customHeight="1" thickBot="1" x14ac:dyDescent="0.35">
      <c r="C26" s="84"/>
      <c r="D26" s="18"/>
      <c r="E26" s="482"/>
      <c r="F26" s="485"/>
      <c r="G26" s="20"/>
      <c r="H26" s="14"/>
      <c r="J26" s="289"/>
      <c r="K26" s="488"/>
      <c r="L26" s="485"/>
      <c r="M26" s="289"/>
      <c r="N26" s="161"/>
      <c r="O26" s="161"/>
      <c r="W26" s="680"/>
      <c r="X26" s="680"/>
      <c r="Y26" s="680"/>
      <c r="Z26" s="161"/>
    </row>
    <row r="27" spans="3:29" ht="36.75" customHeight="1" thickBot="1" x14ac:dyDescent="0.35">
      <c r="C27" s="39"/>
      <c r="D27" s="18"/>
      <c r="E27" s="483"/>
      <c r="F27" s="486"/>
      <c r="G27" s="20"/>
      <c r="H27" s="14"/>
      <c r="J27" s="289"/>
      <c r="K27" s="489"/>
      <c r="L27" s="486"/>
      <c r="M27" s="289"/>
      <c r="N27" s="161"/>
      <c r="O27" s="161"/>
      <c r="W27" s="674"/>
      <c r="X27" s="674"/>
      <c r="Y27" s="673"/>
      <c r="Z27" s="161"/>
      <c r="AA27" s="161"/>
      <c r="AB27" s="161"/>
      <c r="AC27" s="161"/>
    </row>
    <row r="28" spans="3:29" ht="49.5" customHeight="1" thickBot="1" x14ac:dyDescent="0.35">
      <c r="C28" s="10"/>
      <c r="D28" s="18"/>
      <c r="E28" s="481" t="s">
        <v>370</v>
      </c>
      <c r="F28" s="484" t="s">
        <v>355</v>
      </c>
      <c r="G28" s="21"/>
      <c r="H28" s="16"/>
      <c r="J28" s="289"/>
      <c r="K28" s="285" t="s">
        <v>327</v>
      </c>
      <c r="L28" s="284" t="s">
        <v>337</v>
      </c>
      <c r="M28" s="289"/>
      <c r="N28" s="161"/>
      <c r="O28" s="161"/>
      <c r="W28" s="676"/>
      <c r="X28" s="676"/>
      <c r="Y28" s="675"/>
      <c r="Z28" s="161"/>
      <c r="AA28" s="161"/>
      <c r="AB28" s="161"/>
      <c r="AC28" s="161"/>
    </row>
    <row r="29" spans="3:29" ht="65.25" customHeight="1" thickBot="1" x14ac:dyDescent="0.35">
      <c r="C29" s="10"/>
      <c r="D29" s="18"/>
      <c r="E29" s="482"/>
      <c r="F29" s="485"/>
      <c r="G29" s="21"/>
      <c r="H29" s="16"/>
      <c r="J29" s="289"/>
      <c r="K29" s="286" t="s">
        <v>38</v>
      </c>
      <c r="L29" s="287" t="s">
        <v>338</v>
      </c>
      <c r="M29" s="289"/>
      <c r="N29" s="161"/>
      <c r="O29" s="161"/>
      <c r="W29" s="677"/>
      <c r="X29" s="678"/>
      <c r="Y29" s="677"/>
      <c r="Z29" s="161"/>
      <c r="AA29" s="161"/>
      <c r="AB29" s="161"/>
      <c r="AC29" s="161"/>
    </row>
    <row r="30" spans="3:29" ht="30.75" customHeight="1" thickBot="1" x14ac:dyDescent="0.35">
      <c r="C30" s="10"/>
      <c r="D30" s="18"/>
      <c r="E30" s="482"/>
      <c r="F30" s="485"/>
      <c r="G30" s="21"/>
      <c r="H30" s="16"/>
      <c r="J30" s="289"/>
      <c r="K30" s="364"/>
      <c r="L30" s="365"/>
      <c r="M30" s="289"/>
      <c r="N30" s="161"/>
      <c r="O30" s="161"/>
      <c r="W30" s="675"/>
      <c r="X30" s="676"/>
      <c r="Y30" s="675"/>
      <c r="Z30" s="161"/>
      <c r="AA30" s="161"/>
      <c r="AB30" s="161"/>
      <c r="AC30" s="161"/>
    </row>
    <row r="31" spans="3:29" ht="201.75" customHeight="1" thickBot="1" x14ac:dyDescent="0.35">
      <c r="C31" s="10"/>
      <c r="D31" s="18"/>
      <c r="E31" s="483"/>
      <c r="F31" s="486"/>
      <c r="G31" s="21"/>
      <c r="H31" s="16"/>
      <c r="K31" s="384"/>
      <c r="L31" s="385"/>
    </row>
    <row r="32" spans="3:29" ht="103.5" customHeight="1" thickBot="1" x14ac:dyDescent="0.75">
      <c r="C32" s="10"/>
      <c r="D32" s="18"/>
      <c r="E32" s="487" t="s">
        <v>356</v>
      </c>
      <c r="F32" s="484" t="s">
        <v>357</v>
      </c>
      <c r="G32" s="21"/>
      <c r="H32" s="16"/>
      <c r="K32" s="464" t="s">
        <v>247</v>
      </c>
      <c r="L32" s="465"/>
      <c r="P32" s="526" t="s">
        <v>17</v>
      </c>
      <c r="Q32" s="527"/>
      <c r="R32" s="527"/>
      <c r="S32" s="527"/>
      <c r="T32" s="527"/>
      <c r="U32" s="527"/>
      <c r="V32" s="528"/>
    </row>
    <row r="33" spans="3:29" ht="46.5" customHeight="1" thickBot="1" x14ac:dyDescent="0.45">
      <c r="D33" s="18"/>
      <c r="E33" s="489"/>
      <c r="F33" s="486"/>
      <c r="G33" s="20"/>
      <c r="H33" s="14"/>
      <c r="K33" s="269" t="s">
        <v>229</v>
      </c>
      <c r="L33" s="270" t="s">
        <v>228</v>
      </c>
      <c r="N33" s="161"/>
      <c r="O33" s="161"/>
      <c r="P33" s="687" t="s">
        <v>3</v>
      </c>
      <c r="Q33" s="688"/>
      <c r="R33" s="689"/>
      <c r="S33" s="3"/>
      <c r="T33" s="688" t="s">
        <v>4</v>
      </c>
      <c r="U33" s="688"/>
      <c r="V33" s="689"/>
      <c r="W33" s="492"/>
      <c r="X33" s="494"/>
      <c r="Y33" s="492"/>
      <c r="Z33" s="161"/>
      <c r="AA33" s="161"/>
      <c r="AB33" s="161"/>
      <c r="AC33" s="161"/>
    </row>
    <row r="34" spans="3:29" ht="88.5" thickBot="1" x14ac:dyDescent="0.35">
      <c r="C34" s="39"/>
      <c r="D34" s="18"/>
      <c r="E34" s="285" t="s">
        <v>347</v>
      </c>
      <c r="F34" s="284" t="s">
        <v>358</v>
      </c>
      <c r="G34" s="20"/>
      <c r="H34" s="14"/>
      <c r="K34" s="693" t="s">
        <v>226</v>
      </c>
      <c r="L34" s="690" t="s">
        <v>248</v>
      </c>
      <c r="N34" s="161"/>
      <c r="O34" s="161"/>
      <c r="P34" s="427" t="s">
        <v>5</v>
      </c>
      <c r="Q34" s="427" t="s">
        <v>6</v>
      </c>
      <c r="R34" s="432" t="s">
        <v>7</v>
      </c>
      <c r="S34" s="4"/>
      <c r="T34" s="427" t="s">
        <v>5</v>
      </c>
      <c r="U34" s="437" t="s">
        <v>6</v>
      </c>
      <c r="V34" s="432" t="s">
        <v>7</v>
      </c>
      <c r="W34" s="495"/>
      <c r="X34" s="466"/>
      <c r="Y34" s="495"/>
      <c r="Z34" s="161"/>
      <c r="AA34" s="161"/>
      <c r="AB34" s="161"/>
      <c r="AC34" s="161"/>
    </row>
    <row r="35" spans="3:29" ht="45.75" customHeight="1" thickBot="1" x14ac:dyDescent="0.35">
      <c r="C35" s="10"/>
      <c r="D35" s="18"/>
      <c r="E35" s="285" t="s">
        <v>348</v>
      </c>
      <c r="F35" s="284" t="s">
        <v>88</v>
      </c>
      <c r="G35" s="21"/>
      <c r="H35" s="16"/>
      <c r="K35" s="694" t="s">
        <v>227</v>
      </c>
      <c r="L35" s="691" t="s">
        <v>232</v>
      </c>
      <c r="N35" s="161"/>
      <c r="O35" s="161"/>
      <c r="P35" s="428" t="s">
        <v>10</v>
      </c>
      <c r="Q35" s="438" t="s">
        <v>43</v>
      </c>
      <c r="R35" s="433" t="s">
        <v>48</v>
      </c>
      <c r="S35" s="22"/>
      <c r="T35" s="428" t="s">
        <v>14</v>
      </c>
      <c r="U35" s="438" t="s">
        <v>43</v>
      </c>
      <c r="V35" s="433" t="s">
        <v>48</v>
      </c>
      <c r="W35" s="492"/>
      <c r="X35" s="494"/>
      <c r="Y35" s="492"/>
      <c r="Z35" s="161"/>
      <c r="AA35" s="161"/>
      <c r="AB35" s="161"/>
      <c r="AC35" s="161"/>
    </row>
    <row r="36" spans="3:29" ht="50.25" customHeight="1" thickBot="1" x14ac:dyDescent="0.35">
      <c r="C36" s="10"/>
      <c r="D36" s="18"/>
      <c r="E36" s="285" t="s">
        <v>349</v>
      </c>
      <c r="F36" s="284" t="s">
        <v>89</v>
      </c>
      <c r="G36" s="21"/>
      <c r="H36" s="16"/>
      <c r="K36" s="694" t="s">
        <v>230</v>
      </c>
      <c r="L36" s="691" t="s">
        <v>233</v>
      </c>
      <c r="N36" s="161"/>
      <c r="O36" s="161"/>
      <c r="P36" s="429" t="s">
        <v>11</v>
      </c>
      <c r="Q36" s="439" t="s">
        <v>44</v>
      </c>
      <c r="R36" s="434" t="s">
        <v>12</v>
      </c>
      <c r="S36" s="23"/>
      <c r="T36" s="429" t="s">
        <v>15</v>
      </c>
      <c r="U36" s="439" t="s">
        <v>44</v>
      </c>
      <c r="V36" s="434" t="s">
        <v>12</v>
      </c>
      <c r="W36" s="495"/>
      <c r="X36" s="466"/>
      <c r="Y36" s="495"/>
      <c r="Z36" s="161"/>
      <c r="AA36" s="161"/>
      <c r="AB36" s="161"/>
      <c r="AC36" s="161"/>
    </row>
    <row r="37" spans="3:29" ht="33.75" thickBot="1" x14ac:dyDescent="0.35">
      <c r="C37" s="6"/>
      <c r="D37" s="18"/>
      <c r="E37" s="286" t="s">
        <v>350</v>
      </c>
      <c r="F37" s="287" t="s">
        <v>223</v>
      </c>
      <c r="G37" s="20"/>
      <c r="H37" s="14"/>
      <c r="K37" s="694" t="s">
        <v>231</v>
      </c>
      <c r="L37" s="691" t="s">
        <v>234</v>
      </c>
      <c r="N37" s="161"/>
      <c r="O37" s="161"/>
      <c r="P37" s="429" t="s">
        <v>9</v>
      </c>
      <c r="Q37" s="440" t="s">
        <v>45</v>
      </c>
      <c r="R37" s="435" t="s">
        <v>49</v>
      </c>
      <c r="S37" s="24"/>
      <c r="T37" s="429" t="s">
        <v>9</v>
      </c>
      <c r="U37" s="440" t="s">
        <v>47</v>
      </c>
      <c r="V37" s="435" t="s">
        <v>49</v>
      </c>
      <c r="Z37" s="161"/>
      <c r="AA37" s="161"/>
      <c r="AB37" s="161"/>
      <c r="AC37" s="161"/>
    </row>
    <row r="38" spans="3:29" ht="43.5" thickBot="1" x14ac:dyDescent="0.35">
      <c r="C38" s="6"/>
      <c r="D38" s="18"/>
      <c r="E38" s="18"/>
      <c r="F38" s="18"/>
      <c r="G38" s="18"/>
      <c r="H38" s="5"/>
      <c r="K38" s="695" t="s">
        <v>1</v>
      </c>
      <c r="L38" s="692" t="s">
        <v>387</v>
      </c>
      <c r="P38" s="429" t="s">
        <v>41</v>
      </c>
      <c r="Q38" s="439" t="s">
        <v>46</v>
      </c>
      <c r="R38" s="435" t="s">
        <v>13</v>
      </c>
      <c r="S38" s="23"/>
      <c r="T38" s="429" t="s">
        <v>41</v>
      </c>
      <c r="U38" s="439" t="s">
        <v>46</v>
      </c>
      <c r="V38" s="435" t="s">
        <v>13</v>
      </c>
    </row>
    <row r="39" spans="3:29" ht="16.5" x14ac:dyDescent="0.3">
      <c r="C39" s="6"/>
      <c r="D39" s="5"/>
      <c r="E39" s="5"/>
      <c r="F39" s="5"/>
      <c r="G39" s="5"/>
      <c r="H39" s="5"/>
      <c r="P39" s="430" t="s">
        <v>42</v>
      </c>
      <c r="Q39" s="439" t="s">
        <v>27</v>
      </c>
      <c r="R39" s="434" t="s">
        <v>50</v>
      </c>
      <c r="S39" s="23"/>
      <c r="T39" s="429" t="s">
        <v>42</v>
      </c>
      <c r="U39" s="439" t="s">
        <v>27</v>
      </c>
      <c r="V39" s="434" t="s">
        <v>50</v>
      </c>
    </row>
    <row r="40" spans="3:29" ht="16.5" x14ac:dyDescent="0.25">
      <c r="P40" s="429" t="s">
        <v>21</v>
      </c>
      <c r="Q40" s="439" t="s">
        <v>2</v>
      </c>
      <c r="R40" s="434" t="s">
        <v>40</v>
      </c>
      <c r="S40" s="23"/>
      <c r="T40" s="429" t="s">
        <v>21</v>
      </c>
      <c r="U40" s="439" t="s">
        <v>2</v>
      </c>
      <c r="V40" s="434" t="s">
        <v>39</v>
      </c>
    </row>
    <row r="41" spans="3:29" ht="16.5" x14ac:dyDescent="0.25">
      <c r="P41" s="429"/>
      <c r="Q41" s="439" t="s">
        <v>8</v>
      </c>
      <c r="R41" s="434" t="s">
        <v>18</v>
      </c>
      <c r="S41" s="23"/>
      <c r="T41" s="429"/>
      <c r="U41" s="439" t="s">
        <v>8</v>
      </c>
      <c r="V41" s="434"/>
    </row>
    <row r="42" spans="3:29" ht="16.5" x14ac:dyDescent="0.25">
      <c r="P42" s="429"/>
      <c r="Q42" s="439" t="s">
        <v>20</v>
      </c>
      <c r="R42" s="434"/>
      <c r="S42" s="23"/>
      <c r="T42" s="429"/>
      <c r="U42" s="439" t="s">
        <v>20</v>
      </c>
      <c r="V42" s="434"/>
    </row>
    <row r="43" spans="3:29" ht="17.25" thickBot="1" x14ac:dyDescent="0.3">
      <c r="P43" s="429"/>
      <c r="Q43" s="439" t="s">
        <v>22</v>
      </c>
      <c r="R43" s="434"/>
      <c r="S43" s="25"/>
      <c r="T43" s="429"/>
      <c r="U43" s="439" t="s">
        <v>22</v>
      </c>
      <c r="V43" s="434"/>
    </row>
    <row r="44" spans="3:29" ht="17.25" thickBot="1" x14ac:dyDescent="0.3">
      <c r="P44" s="429"/>
      <c r="Q44" s="439" t="s">
        <v>23</v>
      </c>
      <c r="R44" s="434"/>
      <c r="S44" s="26"/>
      <c r="T44" s="429"/>
      <c r="U44" s="439" t="s">
        <v>23</v>
      </c>
      <c r="V44" s="434"/>
    </row>
    <row r="45" spans="3:29" ht="17.25" thickBot="1" x14ac:dyDescent="0.3">
      <c r="P45" s="431"/>
      <c r="Q45" s="441" t="s">
        <v>19</v>
      </c>
      <c r="R45" s="436"/>
      <c r="S45" s="27"/>
      <c r="T45" s="431"/>
      <c r="U45" s="441" t="s">
        <v>19</v>
      </c>
      <c r="V45" s="436"/>
    </row>
  </sheetData>
  <mergeCells count="20">
    <mergeCell ref="P32:V32"/>
    <mergeCell ref="P33:R33"/>
    <mergeCell ref="T33:V33"/>
    <mergeCell ref="E32:E33"/>
    <mergeCell ref="F32:F33"/>
    <mergeCell ref="F28:F31"/>
    <mergeCell ref="E28:E31"/>
    <mergeCell ref="E21:F21"/>
    <mergeCell ref="K21:L21"/>
    <mergeCell ref="W33:X34"/>
    <mergeCell ref="Y33:Y34"/>
    <mergeCell ref="E25:E27"/>
    <mergeCell ref="F25:F27"/>
    <mergeCell ref="K25:K27"/>
    <mergeCell ref="L25:L27"/>
    <mergeCell ref="W35:X36"/>
    <mergeCell ref="Y35:Y36"/>
    <mergeCell ref="K32:L32"/>
    <mergeCell ref="E12:Y12"/>
    <mergeCell ref="E11:Y11"/>
  </mergeCells>
  <dataValidations count="1">
    <dataValidation type="list" allowBlank="1" sqref="W33 W29 W35" xr:uid="{FDFE3B58-D2ED-4B02-89A4-48E211CB24F1}">
      <formula1>"STRAIGHT SET,SUPER SET,DROP SET,REST PAUSE SET,CLUSTER SET,GIANT SET,STRAIGHT SET/DOWN SETS,REP MATCH SET"</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898B6-ED2D-4798-AD60-BA913BDC3499}">
  <dimension ref="A1:AB596"/>
  <sheetViews>
    <sheetView zoomScale="70" zoomScaleNormal="70" workbookViewId="0">
      <selection activeCell="C8" sqref="C8:F8"/>
    </sheetView>
  </sheetViews>
  <sheetFormatPr defaultColWidth="36.28515625" defaultRowHeight="15" x14ac:dyDescent="0.25"/>
  <cols>
    <col min="1" max="1" width="8.140625" customWidth="1"/>
    <col min="2" max="2" width="39.85546875" customWidth="1"/>
    <col min="3" max="3" width="48.42578125" customWidth="1"/>
    <col min="5" max="5" width="21.140625" customWidth="1"/>
    <col min="6" max="6" width="27.140625" customWidth="1"/>
    <col min="7" max="7" width="15.85546875" customWidth="1"/>
    <col min="11" max="11" width="3.28515625" customWidth="1"/>
    <col min="12" max="12" width="2.5703125" customWidth="1"/>
    <col min="13" max="13" width="88.7109375" bestFit="1" customWidth="1"/>
    <col min="14" max="14" width="201.140625" bestFit="1" customWidth="1"/>
    <col min="15" max="15" width="11.42578125" customWidth="1"/>
    <col min="16" max="16" width="12.85546875" customWidth="1"/>
    <col min="17" max="17" width="12.5703125" customWidth="1"/>
    <col min="18" max="18" width="15.5703125" customWidth="1"/>
    <col min="19" max="19" width="3.5703125" customWidth="1"/>
    <col min="20" max="20" width="54.5703125" bestFit="1" customWidth="1"/>
    <col min="23" max="23" width="67" bestFit="1" customWidth="1"/>
    <col min="24" max="24" width="1.7109375" customWidth="1"/>
    <col min="25" max="25" width="54.5703125" bestFit="1" customWidth="1"/>
    <col min="26" max="26" width="71.5703125" bestFit="1" customWidth="1"/>
    <col min="27" max="27" width="67" bestFit="1" customWidth="1"/>
  </cols>
  <sheetData>
    <row r="1" spans="1:28" ht="16.5" x14ac:dyDescent="0.3">
      <c r="A1" s="5"/>
      <c r="B1" s="5"/>
      <c r="C1" s="5"/>
      <c r="D1" s="6"/>
      <c r="E1" s="6"/>
      <c r="F1" s="6"/>
      <c r="G1" s="6"/>
      <c r="H1" s="6"/>
      <c r="I1" s="6"/>
      <c r="J1" s="6"/>
      <c r="K1" s="6"/>
      <c r="L1" s="5"/>
      <c r="M1" s="5"/>
      <c r="N1" s="5"/>
      <c r="O1" s="5"/>
      <c r="P1" s="5"/>
      <c r="Q1" s="5"/>
      <c r="R1" s="5"/>
      <c r="S1" s="5"/>
      <c r="T1" s="5"/>
      <c r="U1" s="5"/>
      <c r="V1" s="5"/>
      <c r="W1" s="30"/>
      <c r="X1" s="30"/>
      <c r="Y1" s="30"/>
      <c r="Z1" s="30"/>
      <c r="AA1" s="30"/>
      <c r="AB1" s="30"/>
    </row>
    <row r="2" spans="1:28" ht="17.25" thickBot="1" x14ac:dyDescent="0.35">
      <c r="A2" s="5"/>
      <c r="B2" s="5"/>
      <c r="C2" s="5"/>
      <c r="D2" s="6"/>
      <c r="E2" s="6"/>
      <c r="F2" s="6"/>
      <c r="G2" s="6"/>
      <c r="H2" s="6"/>
      <c r="I2" s="6"/>
      <c r="J2" s="6"/>
      <c r="K2" s="6"/>
      <c r="L2" s="5"/>
      <c r="M2" s="5"/>
      <c r="N2" s="5"/>
      <c r="O2" s="5"/>
      <c r="P2" s="5"/>
      <c r="Q2" s="5"/>
      <c r="R2" s="5"/>
      <c r="S2" s="5"/>
      <c r="T2" s="5"/>
      <c r="U2" s="5"/>
      <c r="V2" s="5"/>
      <c r="W2" s="30"/>
      <c r="X2" s="30"/>
      <c r="Y2" s="30"/>
      <c r="Z2" s="30"/>
      <c r="AA2" s="30"/>
      <c r="AB2" s="30"/>
    </row>
    <row r="3" spans="1:28" ht="26.25" thickBot="1" x14ac:dyDescent="0.4">
      <c r="A3" s="5"/>
      <c r="B3" s="5"/>
      <c r="C3" s="5"/>
      <c r="D3" s="6"/>
      <c r="E3" s="6"/>
      <c r="F3" s="6"/>
      <c r="G3" s="6"/>
      <c r="H3" s="6"/>
      <c r="I3" s="6"/>
      <c r="J3" s="6"/>
      <c r="K3" s="6"/>
      <c r="L3" s="5"/>
      <c r="M3" s="522"/>
      <c r="N3" s="523"/>
      <c r="O3" s="295"/>
      <c r="P3" s="5"/>
      <c r="Q3" s="5"/>
      <c r="R3" s="5"/>
      <c r="S3" s="5"/>
      <c r="T3" s="5"/>
      <c r="U3" s="5"/>
      <c r="V3" s="5"/>
      <c r="W3" s="30"/>
      <c r="X3" s="30"/>
      <c r="Y3" s="30"/>
      <c r="Z3" s="30"/>
      <c r="AA3" s="30"/>
      <c r="AB3" s="30"/>
    </row>
    <row r="4" spans="1:28" ht="17.25" thickBot="1" x14ac:dyDescent="0.35">
      <c r="A4" s="5"/>
      <c r="B4" s="5"/>
      <c r="C4" s="5"/>
      <c r="D4" s="6"/>
      <c r="E4" s="6"/>
      <c r="F4" s="6"/>
      <c r="G4" s="6"/>
      <c r="H4" s="6"/>
      <c r="I4" s="6"/>
      <c r="J4" s="6"/>
      <c r="K4" s="6"/>
      <c r="L4" s="5"/>
      <c r="M4" s="296"/>
      <c r="N4" s="297"/>
      <c r="O4" s="5"/>
      <c r="P4" s="12"/>
      <c r="Q4" s="13"/>
      <c r="R4" s="5"/>
      <c r="S4" s="5"/>
      <c r="T4" s="5"/>
      <c r="U4" s="5"/>
      <c r="V4" s="5"/>
      <c r="W4" s="30"/>
      <c r="X4" s="30"/>
      <c r="Y4" s="30"/>
      <c r="Z4" s="30"/>
      <c r="AA4" s="30"/>
      <c r="AB4" s="30"/>
    </row>
    <row r="5" spans="1:28" ht="17.25" thickBot="1" x14ac:dyDescent="0.35">
      <c r="A5" s="5"/>
      <c r="B5" s="5"/>
      <c r="C5" s="5"/>
      <c r="D5" s="6"/>
      <c r="E5" s="6"/>
      <c r="F5" s="6"/>
      <c r="G5" s="6"/>
      <c r="H5" s="6"/>
      <c r="I5" s="6"/>
      <c r="J5" s="6"/>
      <c r="K5" s="6"/>
      <c r="L5" s="5"/>
      <c r="M5" s="296"/>
      <c r="N5" s="297"/>
      <c r="O5" s="5"/>
      <c r="P5" s="12"/>
      <c r="Q5" s="13"/>
      <c r="R5" s="5"/>
      <c r="S5" s="5"/>
      <c r="T5" s="5"/>
      <c r="U5" s="5"/>
      <c r="V5" s="5"/>
      <c r="W5" s="30"/>
      <c r="X5" s="30"/>
      <c r="Y5" s="30"/>
      <c r="Z5" s="30"/>
      <c r="AA5" s="30"/>
      <c r="AB5" s="30"/>
    </row>
    <row r="6" spans="1:28" ht="17.25" thickBot="1" x14ac:dyDescent="0.35">
      <c r="A6" s="5"/>
      <c r="B6" s="5"/>
      <c r="C6" s="5"/>
      <c r="D6" s="6"/>
      <c r="E6" s="6"/>
      <c r="F6" s="6"/>
      <c r="G6" s="6"/>
      <c r="H6" s="6"/>
      <c r="I6" s="6"/>
      <c r="J6" s="6"/>
      <c r="K6" s="6"/>
      <c r="L6" s="5"/>
      <c r="M6" s="296"/>
      <c r="N6" s="297"/>
      <c r="O6" s="5"/>
      <c r="P6" s="12"/>
      <c r="Q6" s="13"/>
      <c r="R6" s="5"/>
      <c r="S6" s="5"/>
      <c r="T6" s="5"/>
      <c r="U6" s="5"/>
      <c r="V6" s="5"/>
      <c r="W6" s="30"/>
      <c r="X6" s="30"/>
      <c r="Y6" s="30"/>
      <c r="Z6" s="30"/>
      <c r="AA6" s="30"/>
      <c r="AB6" s="30"/>
    </row>
    <row r="7" spans="1:28" ht="17.25" thickBot="1" x14ac:dyDescent="0.35">
      <c r="A7" s="5"/>
      <c r="B7" s="5"/>
      <c r="C7" s="5"/>
      <c r="D7" s="6"/>
      <c r="E7" s="6"/>
      <c r="F7" s="6"/>
      <c r="G7" s="6"/>
      <c r="H7" s="6"/>
      <c r="I7" s="6"/>
      <c r="J7" s="6"/>
      <c r="K7" s="6"/>
      <c r="L7" s="5"/>
      <c r="M7" s="296"/>
      <c r="N7" s="297"/>
      <c r="O7" s="5"/>
      <c r="P7" s="12"/>
      <c r="Q7" s="13"/>
      <c r="R7" s="5"/>
      <c r="S7" s="5"/>
      <c r="T7" s="5"/>
      <c r="U7" s="5"/>
      <c r="V7" s="5"/>
      <c r="W7" s="30"/>
      <c r="X7" s="30"/>
      <c r="Y7" s="30"/>
      <c r="Z7" s="30"/>
      <c r="AA7" s="30"/>
      <c r="AB7" s="30"/>
    </row>
    <row r="8" spans="1:28" ht="93" customHeight="1" thickBot="1" x14ac:dyDescent="0.35">
      <c r="A8" s="5"/>
      <c r="B8" s="5"/>
      <c r="C8" s="524" t="s">
        <v>386</v>
      </c>
      <c r="D8" s="525"/>
      <c r="E8" s="525"/>
      <c r="F8" s="525"/>
      <c r="G8" s="30"/>
      <c r="H8" s="30"/>
      <c r="I8" s="30"/>
      <c r="J8" s="30"/>
      <c r="K8" s="30"/>
      <c r="L8" s="5"/>
      <c r="M8" s="296"/>
      <c r="N8" s="298"/>
      <c r="O8" s="103"/>
      <c r="P8" s="14"/>
      <c r="Q8" s="15"/>
      <c r="R8" s="103"/>
      <c r="S8" s="5"/>
      <c r="T8" s="5"/>
      <c r="U8" s="5"/>
      <c r="V8" s="5"/>
      <c r="W8" s="30"/>
      <c r="X8" s="30"/>
      <c r="Y8" s="30"/>
      <c r="Z8" s="30"/>
      <c r="AA8" s="30"/>
      <c r="AB8" s="30"/>
    </row>
    <row r="9" spans="1:28" ht="93" customHeight="1" x14ac:dyDescent="0.3">
      <c r="A9" s="5"/>
      <c r="B9" s="5"/>
      <c r="C9" s="280"/>
      <c r="D9" s="10"/>
      <c r="E9" s="10"/>
      <c r="F9" s="10"/>
      <c r="G9" s="30"/>
      <c r="H9" s="30"/>
      <c r="I9" s="30"/>
      <c r="J9" s="30"/>
      <c r="K9" s="30"/>
      <c r="L9" s="5"/>
      <c r="M9" s="450"/>
      <c r="N9" s="451"/>
      <c r="O9" s="103"/>
      <c r="P9" s="103"/>
      <c r="Q9" s="103"/>
      <c r="R9" s="103"/>
      <c r="S9" s="5"/>
      <c r="T9" s="5"/>
      <c r="U9" s="5"/>
      <c r="V9" s="5"/>
      <c r="W9" s="30"/>
      <c r="X9" s="30"/>
      <c r="Y9" s="30"/>
      <c r="Z9" s="30"/>
      <c r="AA9" s="30"/>
      <c r="AB9" s="30"/>
    </row>
    <row r="10" spans="1:28" ht="93" customHeight="1" x14ac:dyDescent="0.3">
      <c r="A10" s="5"/>
      <c r="B10" s="5"/>
      <c r="C10" s="280"/>
      <c r="D10" s="10"/>
      <c r="E10" s="10"/>
      <c r="F10" s="10"/>
      <c r="G10" s="30"/>
      <c r="H10" s="30"/>
      <c r="I10" s="30"/>
      <c r="J10" s="30"/>
      <c r="K10" s="30"/>
      <c r="L10" s="5"/>
      <c r="M10" s="450"/>
      <c r="N10" s="451"/>
      <c r="O10" s="103"/>
      <c r="P10" s="103"/>
      <c r="Q10" s="103"/>
      <c r="R10" s="103"/>
      <c r="S10" s="5"/>
      <c r="T10" s="5"/>
      <c r="U10" s="5"/>
      <c r="V10" s="5"/>
      <c r="W10" s="30"/>
      <c r="X10" s="30"/>
      <c r="Y10" s="30"/>
      <c r="Z10" s="30"/>
      <c r="AA10" s="30"/>
      <c r="AB10" s="30"/>
    </row>
    <row r="11" spans="1:28" ht="16.5" x14ac:dyDescent="0.3">
      <c r="A11" s="5"/>
      <c r="B11" s="5"/>
      <c r="C11" s="5"/>
      <c r="D11" s="6"/>
      <c r="E11" s="6"/>
      <c r="F11" s="6"/>
      <c r="G11" s="6"/>
      <c r="H11" s="6"/>
      <c r="I11" s="6"/>
      <c r="J11" s="6"/>
      <c r="K11" s="6"/>
      <c r="L11" s="5"/>
      <c r="M11" s="5"/>
      <c r="N11" s="5"/>
      <c r="O11" s="5"/>
      <c r="P11" s="5"/>
      <c r="Q11" s="5"/>
      <c r="R11" s="5"/>
      <c r="S11" s="5"/>
      <c r="T11" s="5"/>
      <c r="U11" s="5"/>
      <c r="V11" s="5"/>
      <c r="W11" s="30"/>
      <c r="X11" s="30"/>
      <c r="Y11" s="30"/>
      <c r="Z11" s="30"/>
      <c r="AA11" s="30"/>
      <c r="AB11" s="30"/>
    </row>
    <row r="12" spans="1:28" ht="16.5" x14ac:dyDescent="0.3">
      <c r="A12" s="5"/>
      <c r="B12" s="5"/>
      <c r="C12" s="5"/>
      <c r="D12" s="6"/>
      <c r="E12" s="6"/>
      <c r="F12" s="6"/>
      <c r="G12" s="6"/>
      <c r="H12" s="6"/>
      <c r="I12" s="6"/>
      <c r="J12" s="6"/>
      <c r="K12" s="6"/>
      <c r="L12" s="5"/>
      <c r="M12" s="5"/>
      <c r="N12" s="5"/>
      <c r="O12" s="5"/>
      <c r="P12" s="5"/>
      <c r="Q12" s="5"/>
      <c r="R12" s="5"/>
      <c r="S12" s="5"/>
      <c r="T12" s="5"/>
      <c r="U12" s="5"/>
      <c r="V12" s="5"/>
      <c r="W12" s="5"/>
      <c r="X12" s="5"/>
      <c r="Y12" s="30"/>
      <c r="Z12" s="30"/>
      <c r="AA12" s="30"/>
      <c r="AB12" s="30"/>
    </row>
    <row r="13" spans="1:28" ht="6" customHeight="1" x14ac:dyDescent="0.3">
      <c r="A13" s="7"/>
      <c r="B13" s="7"/>
      <c r="C13" s="7"/>
      <c r="D13" s="8"/>
      <c r="E13" s="8"/>
      <c r="F13" s="8"/>
      <c r="G13" s="8"/>
      <c r="H13" s="8"/>
      <c r="I13" s="8"/>
      <c r="J13" s="8"/>
      <c r="K13" s="8"/>
      <c r="L13" s="7"/>
      <c r="M13" s="7"/>
      <c r="N13" s="7"/>
      <c r="O13" s="7"/>
      <c r="P13" s="7"/>
      <c r="Q13" s="7"/>
      <c r="R13" s="7"/>
      <c r="S13" s="7"/>
      <c r="T13" s="7"/>
      <c r="U13" s="7"/>
      <c r="V13" s="7"/>
      <c r="W13" s="7"/>
      <c r="X13" s="7"/>
      <c r="Y13" s="61"/>
      <c r="Z13" s="61"/>
      <c r="AA13" s="61"/>
      <c r="AB13" s="61"/>
    </row>
    <row r="14" spans="1:28" ht="14.25" customHeight="1" x14ac:dyDescent="0.3">
      <c r="A14" s="5"/>
      <c r="B14" s="5"/>
      <c r="C14" s="5"/>
      <c r="D14" s="6"/>
      <c r="E14" s="6"/>
      <c r="F14" s="6"/>
      <c r="G14" s="6"/>
      <c r="H14" s="6"/>
      <c r="I14" s="6"/>
      <c r="J14" s="6"/>
      <c r="K14" s="6"/>
      <c r="L14" s="5"/>
      <c r="M14" s="5"/>
      <c r="N14" s="5"/>
      <c r="O14" s="5"/>
      <c r="P14" s="5"/>
      <c r="Q14" s="5"/>
      <c r="R14" s="5"/>
      <c r="S14" s="5"/>
      <c r="T14" s="5"/>
      <c r="U14" s="5"/>
      <c r="V14" s="5"/>
      <c r="W14" s="5"/>
      <c r="X14" s="5"/>
      <c r="Y14" s="30"/>
      <c r="Z14" s="30"/>
      <c r="AA14" s="30"/>
      <c r="AB14" s="30"/>
    </row>
    <row r="15" spans="1:28" ht="17.25" customHeight="1" thickBot="1" x14ac:dyDescent="0.35">
      <c r="A15" s="5"/>
      <c r="B15" s="5"/>
      <c r="C15" s="280"/>
      <c r="D15" s="10"/>
      <c r="E15" s="10"/>
      <c r="F15" s="10"/>
      <c r="G15" s="6"/>
      <c r="H15" s="6"/>
      <c r="I15" s="6"/>
      <c r="J15" s="6"/>
      <c r="K15" s="6"/>
      <c r="L15" s="5"/>
      <c r="M15" s="5"/>
      <c r="N15" s="5"/>
      <c r="O15" s="5"/>
      <c r="P15" s="5"/>
      <c r="Q15" s="5"/>
      <c r="R15" s="5"/>
      <c r="S15" s="5"/>
      <c r="T15" s="5"/>
      <c r="U15" s="5"/>
      <c r="V15" s="5"/>
      <c r="W15" s="5"/>
      <c r="X15" s="5"/>
      <c r="Y15" s="30"/>
      <c r="Z15" s="30"/>
      <c r="AA15" s="30"/>
      <c r="AB15" s="30"/>
    </row>
    <row r="16" spans="1:28" ht="35.25" thickBot="1" x14ac:dyDescent="0.5">
      <c r="A16" s="5"/>
      <c r="B16" s="383" t="s">
        <v>368</v>
      </c>
      <c r="C16" s="34"/>
      <c r="D16" s="34"/>
      <c r="E16" s="502" t="s">
        <v>339</v>
      </c>
      <c r="F16" s="503"/>
      <c r="G16" s="504"/>
      <c r="H16" s="34"/>
      <c r="I16" s="34"/>
      <c r="J16" s="34"/>
      <c r="K16" s="34"/>
      <c r="L16" s="5"/>
      <c r="M16" s="153" t="s">
        <v>374</v>
      </c>
      <c r="N16" s="5"/>
      <c r="O16" s="502" t="s">
        <v>339</v>
      </c>
      <c r="P16" s="503"/>
      <c r="Q16" s="504"/>
      <c r="R16" s="5"/>
      <c r="S16" s="5"/>
      <c r="T16" s="5"/>
      <c r="U16" s="5"/>
      <c r="V16" s="5"/>
      <c r="W16" s="5"/>
      <c r="X16" s="5"/>
      <c r="Y16" s="5"/>
      <c r="Z16" s="30"/>
      <c r="AA16" s="30"/>
      <c r="AB16" s="30"/>
    </row>
    <row r="17" spans="1:28" ht="69" customHeight="1" thickBot="1" x14ac:dyDescent="0.75">
      <c r="A17" s="9"/>
      <c r="B17" s="281" t="s">
        <v>340</v>
      </c>
      <c r="C17" s="272" t="s">
        <v>68</v>
      </c>
      <c r="D17" s="273" t="s">
        <v>65</v>
      </c>
      <c r="E17" s="40" t="s">
        <v>16</v>
      </c>
      <c r="F17" s="58" t="s">
        <v>63</v>
      </c>
      <c r="G17" s="35" t="s">
        <v>64</v>
      </c>
      <c r="H17" s="41" t="s">
        <v>62</v>
      </c>
      <c r="I17" s="276"/>
      <c r="J17" s="276"/>
      <c r="K17" s="30"/>
      <c r="L17" s="5"/>
      <c r="M17" s="54" t="s">
        <v>83</v>
      </c>
      <c r="N17" s="102" t="s">
        <v>65</v>
      </c>
      <c r="O17" s="59" t="s">
        <v>16</v>
      </c>
      <c r="P17" s="58" t="s">
        <v>72</v>
      </c>
      <c r="Q17" s="60" t="s">
        <v>64</v>
      </c>
      <c r="R17" s="107" t="s">
        <v>62</v>
      </c>
      <c r="S17" s="108"/>
      <c r="T17" s="526" t="s">
        <v>17</v>
      </c>
      <c r="U17" s="527"/>
      <c r="V17" s="527"/>
      <c r="W17" s="527"/>
      <c r="X17" s="527"/>
      <c r="Y17" s="527"/>
      <c r="Z17" s="527"/>
      <c r="AA17" s="528"/>
      <c r="AB17" s="30"/>
    </row>
    <row r="18" spans="1:28" ht="21" thickBot="1" x14ac:dyDescent="0.35">
      <c r="A18" s="31"/>
      <c r="B18" s="506" t="s">
        <v>52</v>
      </c>
      <c r="C18" s="42" t="s">
        <v>53</v>
      </c>
      <c r="D18" s="43">
        <v>40</v>
      </c>
      <c r="E18" s="126">
        <f>VLOOKUP($C18,$M$17:$R$381,3,FALSE)*($D18/100)</f>
        <v>5.2</v>
      </c>
      <c r="F18" s="127">
        <f>VLOOKUP($C18,$M$17:$R$381,4,FALSE)*($D18/100)</f>
        <v>24</v>
      </c>
      <c r="G18" s="128">
        <f>VLOOKUP($C18,$M$17:$R$381,5,FALSE)*($D18/100)</f>
        <v>2.8000000000000003</v>
      </c>
      <c r="H18" s="143">
        <f>E18*4+F18*4+G18*9</f>
        <v>142</v>
      </c>
      <c r="I18" s="277"/>
      <c r="J18" s="277"/>
      <c r="K18" s="34"/>
      <c r="L18" s="30"/>
      <c r="M18" s="113" t="s">
        <v>53</v>
      </c>
      <c r="N18" s="121">
        <v>100</v>
      </c>
      <c r="O18" s="156">
        <v>13</v>
      </c>
      <c r="P18" s="124">
        <v>60</v>
      </c>
      <c r="Q18" s="157">
        <v>7</v>
      </c>
      <c r="R18" s="115">
        <f t="shared" ref="R18:R29" si="0">O18*4+P18*4+Q18*9</f>
        <v>355</v>
      </c>
      <c r="S18" s="109"/>
      <c r="T18" s="529" t="s">
        <v>3</v>
      </c>
      <c r="U18" s="530"/>
      <c r="V18" s="531"/>
      <c r="W18" s="532"/>
      <c r="X18" s="3"/>
      <c r="Y18" s="533" t="s">
        <v>4</v>
      </c>
      <c r="Z18" s="534"/>
      <c r="AA18" s="535"/>
      <c r="AB18" s="30"/>
    </row>
    <row r="19" spans="1:28" ht="21" thickBot="1" x14ac:dyDescent="0.35">
      <c r="A19" s="32"/>
      <c r="B19" s="506"/>
      <c r="C19" s="44" t="s">
        <v>239</v>
      </c>
      <c r="D19" s="45">
        <v>40</v>
      </c>
      <c r="E19" s="126">
        <f t="shared" ref="E19:E20" si="1">VLOOKUP($C19,$M$17:$R$381,3,FALSE)*($D19/100)</f>
        <v>32.4</v>
      </c>
      <c r="F19" s="127">
        <f t="shared" ref="F19:F20" si="2">VLOOKUP($C19,$M$17:$R$381,4,FALSE)*($D19/100)</f>
        <v>2.2000000000000002</v>
      </c>
      <c r="G19" s="128">
        <f t="shared" ref="G19:G20" si="3">VLOOKUP($C19,$M$17:$R$381,5,FALSE)*($D19/100)</f>
        <v>2.2000000000000002</v>
      </c>
      <c r="H19" s="144">
        <f>E19*4+F19*4+G19*9</f>
        <v>158.20000000000002</v>
      </c>
      <c r="I19" s="277"/>
      <c r="J19" s="277"/>
      <c r="K19" s="5"/>
      <c r="L19" s="30"/>
      <c r="M19" s="116" t="s">
        <v>238</v>
      </c>
      <c r="N19" s="122">
        <v>100</v>
      </c>
      <c r="O19" s="131">
        <v>7</v>
      </c>
      <c r="P19" s="127">
        <v>80</v>
      </c>
      <c r="Q19" s="132">
        <v>0.6</v>
      </c>
      <c r="R19" s="117">
        <f t="shared" si="0"/>
        <v>353.4</v>
      </c>
      <c r="S19" s="109"/>
      <c r="T19" s="427" t="s">
        <v>5</v>
      </c>
      <c r="U19" s="710" t="s">
        <v>6</v>
      </c>
      <c r="V19" s="711"/>
      <c r="W19" s="712" t="s">
        <v>7</v>
      </c>
      <c r="X19" s="4"/>
      <c r="Y19" s="427" t="s">
        <v>5</v>
      </c>
      <c r="Z19" s="713" t="s">
        <v>6</v>
      </c>
      <c r="AA19" s="712" t="s">
        <v>7</v>
      </c>
      <c r="AB19" s="30"/>
    </row>
    <row r="20" spans="1:28" ht="20.25" x14ac:dyDescent="0.3">
      <c r="A20" s="32"/>
      <c r="B20" s="506"/>
      <c r="C20" s="44" t="s">
        <v>73</v>
      </c>
      <c r="D20" s="45">
        <v>100</v>
      </c>
      <c r="E20" s="126">
        <f t="shared" si="1"/>
        <v>0.7</v>
      </c>
      <c r="F20" s="127">
        <f t="shared" si="2"/>
        <v>7.7</v>
      </c>
      <c r="G20" s="128">
        <f t="shared" si="3"/>
        <v>0.3</v>
      </c>
      <c r="H20" s="144">
        <f>E20*4+F20*4+G20*9</f>
        <v>36.300000000000004</v>
      </c>
      <c r="I20" s="277"/>
      <c r="J20" s="277"/>
      <c r="K20" s="5"/>
      <c r="L20" s="30"/>
      <c r="M20" s="116" t="s">
        <v>58</v>
      </c>
      <c r="N20" s="122">
        <v>100</v>
      </c>
      <c r="O20" s="131">
        <v>2</v>
      </c>
      <c r="P20" s="127">
        <v>17.5</v>
      </c>
      <c r="Q20" s="132">
        <v>0.1</v>
      </c>
      <c r="R20" s="117">
        <f t="shared" si="0"/>
        <v>78.900000000000006</v>
      </c>
      <c r="S20" s="109"/>
      <c r="T20" s="696" t="s">
        <v>10</v>
      </c>
      <c r="U20" s="697" t="s">
        <v>43</v>
      </c>
      <c r="V20" s="698"/>
      <c r="W20" s="699" t="s">
        <v>48</v>
      </c>
      <c r="X20" s="22"/>
      <c r="Y20" s="696" t="s">
        <v>14</v>
      </c>
      <c r="Z20" s="708" t="s">
        <v>43</v>
      </c>
      <c r="AA20" s="699" t="s">
        <v>48</v>
      </c>
      <c r="AB20" s="30"/>
    </row>
    <row r="21" spans="1:28" ht="20.25" x14ac:dyDescent="0.3">
      <c r="A21" s="32"/>
      <c r="B21" s="506"/>
      <c r="C21" s="46"/>
      <c r="D21" s="47"/>
      <c r="E21" s="126"/>
      <c r="F21" s="127"/>
      <c r="G21" s="128"/>
      <c r="H21" s="145"/>
      <c r="I21" s="274"/>
      <c r="J21" s="274"/>
      <c r="K21" s="5"/>
      <c r="L21" s="30"/>
      <c r="M21" s="116" t="s">
        <v>60</v>
      </c>
      <c r="N21" s="122">
        <v>100</v>
      </c>
      <c r="O21" s="131">
        <v>5.3</v>
      </c>
      <c r="P21" s="127">
        <v>87</v>
      </c>
      <c r="Q21" s="132">
        <v>1.6</v>
      </c>
      <c r="R21" s="117">
        <f t="shared" si="0"/>
        <v>383.59999999999997</v>
      </c>
      <c r="S21" s="109"/>
      <c r="T21" s="700" t="s">
        <v>11</v>
      </c>
      <c r="U21" s="701" t="s">
        <v>44</v>
      </c>
      <c r="V21" s="702"/>
      <c r="W21" s="703" t="s">
        <v>12</v>
      </c>
      <c r="X21" s="23"/>
      <c r="Y21" s="706" t="s">
        <v>15</v>
      </c>
      <c r="Z21" s="706" t="s">
        <v>44</v>
      </c>
      <c r="AA21" s="706" t="s">
        <v>12</v>
      </c>
      <c r="AB21" s="30"/>
    </row>
    <row r="22" spans="1:28" ht="33.75" thickBot="1" x14ac:dyDescent="0.35">
      <c r="A22" s="32"/>
      <c r="B22" s="507"/>
      <c r="C22" s="48"/>
      <c r="D22" s="49"/>
      <c r="E22" s="126"/>
      <c r="F22" s="127"/>
      <c r="G22" s="128"/>
      <c r="H22" s="146"/>
      <c r="I22" s="274"/>
      <c r="J22" s="274"/>
      <c r="K22" s="5"/>
      <c r="L22" s="30"/>
      <c r="M22" s="116" t="s">
        <v>55</v>
      </c>
      <c r="N22" s="122">
        <v>100</v>
      </c>
      <c r="O22" s="131">
        <v>2.1</v>
      </c>
      <c r="P22" s="127">
        <v>7</v>
      </c>
      <c r="Q22" s="132">
        <v>0.6</v>
      </c>
      <c r="R22" s="117">
        <f t="shared" si="0"/>
        <v>41.8</v>
      </c>
      <c r="S22" s="109"/>
      <c r="T22" s="700" t="s">
        <v>9</v>
      </c>
      <c r="U22" s="704" t="s">
        <v>45</v>
      </c>
      <c r="V22" s="702"/>
      <c r="W22" s="705" t="s">
        <v>49</v>
      </c>
      <c r="X22" s="24"/>
      <c r="Y22" s="706" t="s">
        <v>9</v>
      </c>
      <c r="Z22" s="709" t="s">
        <v>47</v>
      </c>
      <c r="AA22" s="705" t="s">
        <v>49</v>
      </c>
      <c r="AB22" s="30"/>
    </row>
    <row r="23" spans="1:28" ht="33.75" thickBot="1" x14ac:dyDescent="0.35">
      <c r="A23" s="32"/>
      <c r="B23" s="37"/>
      <c r="C23" s="36"/>
      <c r="D23" s="37"/>
      <c r="E23" s="139"/>
      <c r="F23" s="139"/>
      <c r="G23" s="139"/>
      <c r="H23" s="147"/>
      <c r="I23" s="274"/>
      <c r="J23" s="274"/>
      <c r="K23" s="5"/>
      <c r="L23" s="30"/>
      <c r="M23" s="116" t="s">
        <v>73</v>
      </c>
      <c r="N23" s="122">
        <v>100</v>
      </c>
      <c r="O23" s="131">
        <v>0.7</v>
      </c>
      <c r="P23" s="127">
        <v>7.7</v>
      </c>
      <c r="Q23" s="132">
        <v>0.3</v>
      </c>
      <c r="R23" s="117">
        <f t="shared" si="0"/>
        <v>36.300000000000004</v>
      </c>
      <c r="S23" s="109"/>
      <c r="T23" s="706" t="s">
        <v>41</v>
      </c>
      <c r="U23" s="701" t="s">
        <v>46</v>
      </c>
      <c r="V23" s="702"/>
      <c r="W23" s="705" t="s">
        <v>13</v>
      </c>
      <c r="X23" s="23"/>
      <c r="Y23" s="706" t="s">
        <v>41</v>
      </c>
      <c r="Z23" s="706" t="s">
        <v>46</v>
      </c>
      <c r="AA23" s="709" t="s">
        <v>13</v>
      </c>
      <c r="AB23" s="30"/>
    </row>
    <row r="24" spans="1:28" ht="20.25" x14ac:dyDescent="0.3">
      <c r="A24" s="32"/>
      <c r="B24" s="508" t="s">
        <v>54</v>
      </c>
      <c r="C24" s="50" t="s">
        <v>236</v>
      </c>
      <c r="D24" s="51">
        <v>150</v>
      </c>
      <c r="E24" s="126">
        <f>VLOOKUP($C24,$M$17:$R$381,3,FALSE)*($D24/100)</f>
        <v>34.5</v>
      </c>
      <c r="F24" s="127">
        <f>VLOOKUP($C24,$M$17:$R$381,4,FALSE)*($D24/100)</f>
        <v>0</v>
      </c>
      <c r="G24" s="128">
        <f>VLOOKUP($C24,$M$17:$R$381,5,FALSE)*($D24/100)</f>
        <v>1.5</v>
      </c>
      <c r="H24" s="144">
        <f>E24*4+F24*4+G24*9</f>
        <v>151.5</v>
      </c>
      <c r="I24" s="277"/>
      <c r="J24" s="277"/>
      <c r="K24" s="5"/>
      <c r="L24" s="30"/>
      <c r="M24" s="116" t="s">
        <v>74</v>
      </c>
      <c r="N24" s="122">
        <v>100</v>
      </c>
      <c r="O24" s="131">
        <v>0.5</v>
      </c>
      <c r="P24" s="127">
        <v>9.9</v>
      </c>
      <c r="Q24" s="132">
        <v>0.2</v>
      </c>
      <c r="R24" s="117">
        <f t="shared" si="0"/>
        <v>43.4</v>
      </c>
      <c r="S24" s="109"/>
      <c r="T24" s="707" t="s">
        <v>42</v>
      </c>
      <c r="U24" s="701" t="s">
        <v>27</v>
      </c>
      <c r="V24" s="702"/>
      <c r="W24" s="703" t="s">
        <v>50</v>
      </c>
      <c r="X24" s="23"/>
      <c r="Y24" s="707" t="s">
        <v>42</v>
      </c>
      <c r="Z24" s="706" t="s">
        <v>27</v>
      </c>
      <c r="AA24" s="703" t="s">
        <v>50</v>
      </c>
      <c r="AB24" s="30"/>
    </row>
    <row r="25" spans="1:28" ht="20.25" x14ac:dyDescent="0.3">
      <c r="A25" s="32"/>
      <c r="B25" s="506"/>
      <c r="C25" s="44" t="s">
        <v>55</v>
      </c>
      <c r="D25" s="45">
        <v>150</v>
      </c>
      <c r="E25" s="126">
        <f t="shared" ref="E25:E27" si="4">VLOOKUP($C25,$M$17:$R$381,3,FALSE)*($D25/100)</f>
        <v>3.1500000000000004</v>
      </c>
      <c r="F25" s="127">
        <f>VLOOKUP($C25,$M$17:$R$381,4,FALSE)*($D25/100)</f>
        <v>10.5</v>
      </c>
      <c r="G25" s="128">
        <f>VLOOKUP($C25,$M$17:$R$381,5,FALSE)*($D25/100)</f>
        <v>0.89999999999999991</v>
      </c>
      <c r="H25" s="144">
        <f>E25*4+F25*4+G25*9</f>
        <v>62.7</v>
      </c>
      <c r="I25" s="277"/>
      <c r="J25" s="277"/>
      <c r="K25" s="5"/>
      <c r="L25" s="30"/>
      <c r="M25" s="116" t="s">
        <v>75</v>
      </c>
      <c r="N25" s="122">
        <v>100</v>
      </c>
      <c r="O25" s="131">
        <v>1.5</v>
      </c>
      <c r="P25" s="127">
        <v>12</v>
      </c>
      <c r="Q25" s="132">
        <v>0.7</v>
      </c>
      <c r="R25" s="117">
        <f t="shared" si="0"/>
        <v>60.3</v>
      </c>
      <c r="S25" s="109"/>
      <c r="T25" s="700" t="s">
        <v>21</v>
      </c>
      <c r="U25" s="701" t="s">
        <v>2</v>
      </c>
      <c r="V25" s="702"/>
      <c r="W25" s="703" t="s">
        <v>40</v>
      </c>
      <c r="X25" s="23"/>
      <c r="Y25" s="700" t="s">
        <v>21</v>
      </c>
      <c r="Z25" s="706" t="s">
        <v>2</v>
      </c>
      <c r="AA25" s="703" t="s">
        <v>39</v>
      </c>
      <c r="AB25" s="30"/>
    </row>
    <row r="26" spans="1:28" ht="20.25" x14ac:dyDescent="0.25">
      <c r="A26" s="30"/>
      <c r="B26" s="506"/>
      <c r="C26" s="44" t="s">
        <v>61</v>
      </c>
      <c r="D26" s="45">
        <v>40</v>
      </c>
      <c r="E26" s="126">
        <f t="shared" si="4"/>
        <v>0.8</v>
      </c>
      <c r="F26" s="127">
        <f>VLOOKUP($C26,$M$17:$R$381,4,FALSE)*($D26/100)</f>
        <v>3.4000000000000004</v>
      </c>
      <c r="G26" s="128">
        <f>VLOOKUP($C26,$M$17:$R$381,5,FALSE)*($D26/100)</f>
        <v>5.88</v>
      </c>
      <c r="H26" s="144">
        <f>E26*4+F26*4+G26*9</f>
        <v>69.72</v>
      </c>
      <c r="I26" s="277"/>
      <c r="J26" s="277"/>
      <c r="K26" s="30"/>
      <c r="L26" s="30"/>
      <c r="M26" s="116" t="s">
        <v>76</v>
      </c>
      <c r="N26" s="122">
        <v>100</v>
      </c>
      <c r="O26" s="131">
        <v>0.7</v>
      </c>
      <c r="P26" s="127">
        <v>14.5</v>
      </c>
      <c r="Q26" s="132">
        <v>0.4</v>
      </c>
      <c r="R26" s="117">
        <f t="shared" si="0"/>
        <v>64.399999999999991</v>
      </c>
      <c r="S26" s="109"/>
      <c r="T26" s="700"/>
      <c r="U26" s="701" t="s">
        <v>8</v>
      </c>
      <c r="V26" s="702"/>
      <c r="W26" s="703" t="s">
        <v>18</v>
      </c>
      <c r="X26" s="23"/>
      <c r="Y26" s="706"/>
      <c r="Z26" s="706" t="s">
        <v>8</v>
      </c>
      <c r="AA26" s="706"/>
      <c r="AB26" s="30"/>
    </row>
    <row r="27" spans="1:28" ht="20.25" x14ac:dyDescent="0.25">
      <c r="A27" s="30"/>
      <c r="B27" s="506"/>
      <c r="C27" s="44" t="s">
        <v>238</v>
      </c>
      <c r="D27" s="45">
        <v>50</v>
      </c>
      <c r="E27" s="126">
        <f t="shared" si="4"/>
        <v>3.5</v>
      </c>
      <c r="F27" s="127">
        <f>VLOOKUP($C27,$M$17:$R$381,4,FALSE)*($D27/100)</f>
        <v>40</v>
      </c>
      <c r="G27" s="128">
        <f>VLOOKUP($C27,$M$17:$R$381,5,FALSE)*($D27/100)</f>
        <v>0.3</v>
      </c>
      <c r="H27" s="144">
        <f>E27*4+F27*4+G27*9</f>
        <v>176.7</v>
      </c>
      <c r="I27" s="277"/>
      <c r="J27" s="277"/>
      <c r="K27" s="30"/>
      <c r="L27" s="30"/>
      <c r="M27" s="116" t="s">
        <v>221</v>
      </c>
      <c r="N27" s="122">
        <v>100</v>
      </c>
      <c r="O27" s="131">
        <v>26</v>
      </c>
      <c r="P27" s="127">
        <v>63</v>
      </c>
      <c r="Q27" s="132">
        <v>1</v>
      </c>
      <c r="R27" s="117">
        <f t="shared" si="0"/>
        <v>365</v>
      </c>
      <c r="S27" s="109"/>
      <c r="T27" s="700"/>
      <c r="U27" s="701" t="s">
        <v>20</v>
      </c>
      <c r="V27" s="702"/>
      <c r="W27" s="703"/>
      <c r="X27" s="23"/>
      <c r="Y27" s="706"/>
      <c r="Z27" s="706" t="s">
        <v>20</v>
      </c>
      <c r="AA27" s="706"/>
      <c r="AB27" s="30"/>
    </row>
    <row r="28" spans="1:28" ht="21" thickBot="1" x14ac:dyDescent="0.3">
      <c r="A28" s="30"/>
      <c r="B28" s="507"/>
      <c r="C28" s="44"/>
      <c r="D28" s="44"/>
      <c r="E28" s="126"/>
      <c r="F28" s="127"/>
      <c r="G28" s="128"/>
      <c r="H28" s="144"/>
      <c r="I28" s="277"/>
      <c r="J28" s="277"/>
      <c r="K28" s="30"/>
      <c r="L28" s="30"/>
      <c r="M28" s="116" t="s">
        <v>222</v>
      </c>
      <c r="N28" s="122">
        <v>100</v>
      </c>
      <c r="O28" s="131">
        <v>11</v>
      </c>
      <c r="P28" s="127">
        <v>50</v>
      </c>
      <c r="Q28" s="132">
        <v>1.4</v>
      </c>
      <c r="R28" s="117">
        <f t="shared" si="0"/>
        <v>256.60000000000002</v>
      </c>
      <c r="S28" s="109"/>
      <c r="T28" s="700"/>
      <c r="U28" s="701" t="s">
        <v>22</v>
      </c>
      <c r="V28" s="702"/>
      <c r="W28" s="703"/>
      <c r="X28" s="25"/>
      <c r="Y28" s="706"/>
      <c r="Z28" s="706" t="s">
        <v>22</v>
      </c>
      <c r="AA28" s="706"/>
      <c r="AB28" s="30"/>
    </row>
    <row r="29" spans="1:28" ht="20.25" thickBot="1" x14ac:dyDescent="0.3">
      <c r="A29" s="30"/>
      <c r="B29" s="38"/>
      <c r="C29" s="38"/>
      <c r="D29" s="38"/>
      <c r="E29" s="140"/>
      <c r="F29" s="140"/>
      <c r="G29" s="140"/>
      <c r="H29" s="148"/>
      <c r="I29" s="275"/>
      <c r="J29" s="275"/>
      <c r="K29" s="30"/>
      <c r="L29" s="30"/>
      <c r="M29" s="116" t="s">
        <v>67</v>
      </c>
      <c r="N29" s="122">
        <v>100</v>
      </c>
      <c r="O29" s="131">
        <v>1</v>
      </c>
      <c r="P29" s="127">
        <v>23</v>
      </c>
      <c r="Q29" s="132">
        <v>0</v>
      </c>
      <c r="R29" s="117">
        <f t="shared" si="0"/>
        <v>96</v>
      </c>
      <c r="S29" s="109"/>
      <c r="T29" s="706"/>
      <c r="U29" s="701" t="s">
        <v>23</v>
      </c>
      <c r="V29" s="702"/>
      <c r="W29" s="706"/>
      <c r="X29" s="26"/>
      <c r="Y29" s="706"/>
      <c r="Z29" s="706" t="s">
        <v>23</v>
      </c>
      <c r="AA29" s="706"/>
      <c r="AB29" s="30"/>
    </row>
    <row r="30" spans="1:28" ht="20.25" x14ac:dyDescent="0.25">
      <c r="A30" s="30"/>
      <c r="B30" s="508" t="s">
        <v>56</v>
      </c>
      <c r="C30" s="50" t="s">
        <v>57</v>
      </c>
      <c r="D30" s="51">
        <v>150</v>
      </c>
      <c r="E30" s="126">
        <f>VLOOKUP($C30,$M$17:$R$381,3,FALSE)*($D30/100)</f>
        <v>31.5</v>
      </c>
      <c r="F30" s="127">
        <f>VLOOKUP($C30,$M$17:$R$381,4,FALSE)*($D30/100)</f>
        <v>0</v>
      </c>
      <c r="G30" s="128">
        <f>VLOOKUP($C30,$M$17:$R$381,5,FALSE)*($D30/100)</f>
        <v>7.5</v>
      </c>
      <c r="H30" s="144">
        <f>E30*4+F30*4+G30*9</f>
        <v>193.5</v>
      </c>
      <c r="I30" s="277"/>
      <c r="J30" s="277"/>
      <c r="K30" s="30"/>
      <c r="L30" s="30"/>
      <c r="M30" s="116"/>
      <c r="N30" s="122"/>
      <c r="O30" s="131"/>
      <c r="P30" s="127"/>
      <c r="Q30" s="132"/>
      <c r="R30" s="117"/>
      <c r="S30" s="109"/>
      <c r="T30" s="706"/>
      <c r="U30" s="701" t="s">
        <v>19</v>
      </c>
      <c r="V30" s="702"/>
      <c r="W30" s="706"/>
      <c r="X30" s="27"/>
      <c r="Y30" s="706"/>
      <c r="Z30" s="706" t="s">
        <v>19</v>
      </c>
      <c r="AA30" s="706"/>
      <c r="AB30" s="30"/>
    </row>
    <row r="31" spans="1:28" ht="20.25" x14ac:dyDescent="0.25">
      <c r="A31" s="30"/>
      <c r="B31" s="506"/>
      <c r="C31" s="44" t="s">
        <v>55</v>
      </c>
      <c r="D31" s="45">
        <v>150</v>
      </c>
      <c r="E31" s="126">
        <f t="shared" ref="E31:E32" si="5">VLOOKUP($C31,$M$17:$R$381,3,FALSE)*($D31/100)</f>
        <v>3.1500000000000004</v>
      </c>
      <c r="F31" s="127">
        <f t="shared" ref="F31:F32" si="6">VLOOKUP($C31,$M$17:$R$381,4,FALSE)*($D31/100)</f>
        <v>10.5</v>
      </c>
      <c r="G31" s="128">
        <f t="shared" ref="G31:G32" si="7">VLOOKUP($C31,$M$17:$R$381,5,FALSE)*($D31/100)</f>
        <v>0.89999999999999991</v>
      </c>
      <c r="H31" s="144">
        <f>E31*4+F31*4+G31*9</f>
        <v>62.7</v>
      </c>
      <c r="I31" s="277"/>
      <c r="J31" s="277"/>
      <c r="K31" s="30"/>
      <c r="L31" s="30"/>
      <c r="M31" s="116"/>
      <c r="N31" s="122"/>
      <c r="O31" s="131"/>
      <c r="P31" s="127"/>
      <c r="Q31" s="132"/>
      <c r="R31" s="117"/>
      <c r="S31" s="110"/>
      <c r="T31" s="30"/>
      <c r="U31" s="30"/>
      <c r="V31" s="30"/>
      <c r="W31" s="30"/>
      <c r="X31" s="30"/>
      <c r="Y31" s="30"/>
      <c r="Z31" s="30"/>
      <c r="AA31" s="30"/>
      <c r="AB31" s="30"/>
    </row>
    <row r="32" spans="1:28" ht="20.25" x14ac:dyDescent="0.25">
      <c r="A32" s="30"/>
      <c r="B32" s="506"/>
      <c r="C32" s="44" t="s">
        <v>58</v>
      </c>
      <c r="D32" s="45">
        <v>300</v>
      </c>
      <c r="E32" s="126">
        <f t="shared" si="5"/>
        <v>6</v>
      </c>
      <c r="F32" s="127">
        <f t="shared" si="6"/>
        <v>52.5</v>
      </c>
      <c r="G32" s="128">
        <f t="shared" si="7"/>
        <v>0.30000000000000004</v>
      </c>
      <c r="H32" s="144">
        <f>E32*4+F32*4+G32*9</f>
        <v>236.7</v>
      </c>
      <c r="I32" s="277"/>
      <c r="J32" s="277"/>
      <c r="K32" s="30"/>
      <c r="L32" s="30"/>
      <c r="M32" s="116"/>
      <c r="N32" s="122"/>
      <c r="O32" s="131"/>
      <c r="P32" s="127"/>
      <c r="Q32" s="132"/>
      <c r="R32" s="117"/>
      <c r="S32" s="110"/>
      <c r="T32" s="30"/>
      <c r="U32" s="30"/>
      <c r="V32" s="30"/>
      <c r="W32" s="30"/>
      <c r="X32" s="30"/>
      <c r="Y32" s="30"/>
      <c r="Z32" s="30"/>
      <c r="AA32" s="30"/>
      <c r="AB32" s="30"/>
    </row>
    <row r="33" spans="1:28" ht="20.25" x14ac:dyDescent="0.3">
      <c r="A33" s="30"/>
      <c r="B33" s="506"/>
      <c r="C33" s="46"/>
      <c r="D33" s="47"/>
      <c r="E33" s="126"/>
      <c r="F33" s="127"/>
      <c r="G33" s="128"/>
      <c r="H33" s="145"/>
      <c r="I33" s="274"/>
      <c r="J33" s="274"/>
      <c r="K33" s="30"/>
      <c r="L33" s="30"/>
      <c r="M33" s="116"/>
      <c r="N33" s="122"/>
      <c r="O33" s="131"/>
      <c r="P33" s="127"/>
      <c r="Q33" s="132"/>
      <c r="R33" s="117"/>
      <c r="S33" s="110"/>
      <c r="T33" s="30"/>
      <c r="U33" s="30"/>
      <c r="V33" s="30"/>
      <c r="W33" s="30"/>
      <c r="X33" s="30"/>
      <c r="Y33" s="30"/>
      <c r="Z33" s="30"/>
      <c r="AA33" s="30"/>
      <c r="AB33" s="30"/>
    </row>
    <row r="34" spans="1:28" ht="21" thickBot="1" x14ac:dyDescent="0.35">
      <c r="A34" s="30"/>
      <c r="B34" s="507"/>
      <c r="C34" s="48"/>
      <c r="D34" s="49"/>
      <c r="E34" s="130"/>
      <c r="F34" s="141"/>
      <c r="G34" s="142"/>
      <c r="H34" s="145"/>
      <c r="I34" s="274"/>
      <c r="J34" s="274"/>
      <c r="K34" s="30"/>
      <c r="L34" s="30"/>
      <c r="M34" s="116"/>
      <c r="N34" s="122"/>
      <c r="O34" s="131"/>
      <c r="P34" s="127"/>
      <c r="Q34" s="132"/>
      <c r="R34" s="117"/>
      <c r="S34" s="110"/>
      <c r="T34" s="57"/>
      <c r="U34" s="30"/>
      <c r="V34" s="30"/>
      <c r="W34" s="30"/>
      <c r="X34" s="30"/>
      <c r="Y34" s="30"/>
      <c r="Z34" s="30"/>
      <c r="AA34" s="30"/>
      <c r="AB34" s="30"/>
    </row>
    <row r="35" spans="1:28" ht="20.25" thickBot="1" x14ac:dyDescent="0.3">
      <c r="A35" s="30"/>
      <c r="B35" s="38"/>
      <c r="C35" s="38"/>
      <c r="D35" s="38"/>
      <c r="E35" s="140"/>
      <c r="F35" s="140"/>
      <c r="G35" s="140"/>
      <c r="H35" s="148"/>
      <c r="I35" s="275"/>
      <c r="J35" s="275"/>
      <c r="K35" s="30"/>
      <c r="L35" s="30"/>
      <c r="M35" s="118"/>
      <c r="N35" s="123"/>
      <c r="O35" s="131"/>
      <c r="P35" s="127"/>
      <c r="Q35" s="132"/>
      <c r="R35" s="119"/>
      <c r="S35" s="110"/>
      <c r="T35" s="30"/>
      <c r="U35" s="30"/>
      <c r="V35" s="30"/>
      <c r="W35" s="30"/>
      <c r="X35" s="30"/>
      <c r="Y35" s="30"/>
      <c r="Z35" s="30"/>
      <c r="AA35" s="30"/>
      <c r="AB35" s="30"/>
    </row>
    <row r="36" spans="1:28" ht="21" thickBot="1" x14ac:dyDescent="0.3">
      <c r="A36" s="30"/>
      <c r="B36" s="508" t="s">
        <v>59</v>
      </c>
      <c r="C36" s="50" t="s">
        <v>87</v>
      </c>
      <c r="D36" s="51">
        <v>125</v>
      </c>
      <c r="E36" s="126">
        <f>VLOOKUP($C36,$M$17:$R$381,3,FALSE)*($D36/100)</f>
        <v>25</v>
      </c>
      <c r="F36" s="127">
        <f>VLOOKUP($C36,$M$17:$R$381,4,FALSE)*($D36/100)</f>
        <v>0</v>
      </c>
      <c r="G36" s="128">
        <f>VLOOKUP($C36,$M$17:$R$381,5,FALSE)*($D36/100)</f>
        <v>16.25</v>
      </c>
      <c r="H36" s="144">
        <f>E36*4+F36*4+G36*9</f>
        <v>246.25</v>
      </c>
      <c r="I36" s="277"/>
      <c r="J36" s="277"/>
      <c r="K36" s="30"/>
      <c r="L36" s="30"/>
      <c r="M36" s="111"/>
      <c r="N36" s="112"/>
      <c r="O36" s="133"/>
      <c r="P36" s="133"/>
      <c r="Q36" s="133"/>
      <c r="R36" s="134"/>
      <c r="S36" s="30"/>
      <c r="T36" s="30"/>
      <c r="U36" s="30"/>
      <c r="V36" s="30"/>
      <c r="W36" s="30"/>
      <c r="X36" s="30"/>
      <c r="Y36" s="30"/>
      <c r="Z36" s="30"/>
      <c r="AA36" s="30"/>
      <c r="AB36" s="30"/>
    </row>
    <row r="37" spans="1:28" ht="21" thickBot="1" x14ac:dyDescent="0.35">
      <c r="A37" s="30"/>
      <c r="B37" s="506"/>
      <c r="C37" s="44" t="s">
        <v>55</v>
      </c>
      <c r="D37" s="45">
        <v>150</v>
      </c>
      <c r="E37" s="126">
        <f t="shared" ref="E37:E39" si="8">VLOOKUP($C37,$M$17:$R$381,3,FALSE)*($D37/100)</f>
        <v>3.1500000000000004</v>
      </c>
      <c r="F37" s="127">
        <f t="shared" ref="F37:F39" si="9">VLOOKUP($C37,$M$17:$R$381,4,FALSE)*($D37/100)</f>
        <v>10.5</v>
      </c>
      <c r="G37" s="128">
        <f t="shared" ref="G37:G39" si="10">VLOOKUP($C37,$M$17:$R$381,5,FALSE)*($D37/100)</f>
        <v>0.89999999999999991</v>
      </c>
      <c r="H37" s="144">
        <f>E37*4+F37*4+G37*9</f>
        <v>62.7</v>
      </c>
      <c r="I37" s="277"/>
      <c r="J37" s="277"/>
      <c r="K37" s="30"/>
      <c r="L37" s="30"/>
      <c r="M37" s="52" t="s">
        <v>84</v>
      </c>
      <c r="N37" s="102" t="s">
        <v>65</v>
      </c>
      <c r="O37" s="135" t="s">
        <v>16</v>
      </c>
      <c r="P37" s="136" t="s">
        <v>72</v>
      </c>
      <c r="Q37" s="137" t="s">
        <v>64</v>
      </c>
      <c r="R37" s="138" t="s">
        <v>62</v>
      </c>
      <c r="S37" s="30"/>
      <c r="T37" s="30"/>
      <c r="U37" s="30"/>
      <c r="V37" s="30"/>
      <c r="W37" s="30"/>
      <c r="X37" s="30"/>
      <c r="Y37" s="30"/>
      <c r="Z37" s="30"/>
      <c r="AA37" s="30"/>
      <c r="AB37" s="30"/>
    </row>
    <row r="38" spans="1:28" ht="20.25" x14ac:dyDescent="0.25">
      <c r="A38" s="30"/>
      <c r="B38" s="506"/>
      <c r="C38" s="44" t="s">
        <v>238</v>
      </c>
      <c r="D38" s="45">
        <v>40</v>
      </c>
      <c r="E38" s="126">
        <f t="shared" si="8"/>
        <v>2.8000000000000003</v>
      </c>
      <c r="F38" s="127">
        <f t="shared" si="9"/>
        <v>32</v>
      </c>
      <c r="G38" s="128">
        <f t="shared" si="10"/>
        <v>0.24</v>
      </c>
      <c r="H38" s="144">
        <f>E38*4+F38*4+G38*9</f>
        <v>141.35999999999999</v>
      </c>
      <c r="I38" s="277"/>
      <c r="J38" s="277"/>
      <c r="K38" s="30"/>
      <c r="L38" s="30"/>
      <c r="M38" s="113" t="s">
        <v>236</v>
      </c>
      <c r="N38" s="114">
        <v>100</v>
      </c>
      <c r="O38" s="126">
        <v>23</v>
      </c>
      <c r="P38" s="127">
        <v>0</v>
      </c>
      <c r="Q38" s="125">
        <v>1</v>
      </c>
      <c r="R38" s="115">
        <f t="shared" ref="R38:R45" si="11">O38*4+P38*4+Q38*9</f>
        <v>101</v>
      </c>
      <c r="S38" s="30"/>
      <c r="T38" s="30"/>
      <c r="U38" s="30"/>
      <c r="V38" s="30"/>
      <c r="W38" s="30"/>
      <c r="X38" s="30"/>
      <c r="Y38" s="30"/>
      <c r="Z38" s="30"/>
      <c r="AA38" s="30"/>
      <c r="AB38" s="30"/>
    </row>
    <row r="39" spans="1:28" ht="20.25" x14ac:dyDescent="0.25">
      <c r="A39" s="30"/>
      <c r="B39" s="506"/>
      <c r="C39" s="44" t="s">
        <v>81</v>
      </c>
      <c r="D39" s="44">
        <v>10</v>
      </c>
      <c r="E39" s="126">
        <f t="shared" si="8"/>
        <v>0</v>
      </c>
      <c r="F39" s="127">
        <f t="shared" si="9"/>
        <v>0</v>
      </c>
      <c r="G39" s="128">
        <f t="shared" si="10"/>
        <v>10</v>
      </c>
      <c r="H39" s="144">
        <f>E39*4+F39*4+G39*9</f>
        <v>90</v>
      </c>
      <c r="I39" s="277"/>
      <c r="J39" s="277"/>
      <c r="K39" s="30"/>
      <c r="L39" s="30"/>
      <c r="M39" s="116" t="s">
        <v>57</v>
      </c>
      <c r="N39" s="55">
        <v>100</v>
      </c>
      <c r="O39" s="126">
        <v>21</v>
      </c>
      <c r="P39" s="127">
        <v>0</v>
      </c>
      <c r="Q39" s="125">
        <v>5</v>
      </c>
      <c r="R39" s="117">
        <f t="shared" si="11"/>
        <v>129</v>
      </c>
      <c r="S39" s="30"/>
      <c r="T39" s="30"/>
      <c r="U39" s="30"/>
      <c r="V39" s="30"/>
      <c r="W39" s="30"/>
      <c r="X39" s="30"/>
      <c r="Y39" s="30"/>
      <c r="Z39" s="30"/>
      <c r="AA39" s="30"/>
      <c r="AB39" s="30"/>
    </row>
    <row r="40" spans="1:28" ht="21" thickBot="1" x14ac:dyDescent="0.35">
      <c r="A40" s="30"/>
      <c r="B40" s="507"/>
      <c r="C40" s="48"/>
      <c r="D40" s="49"/>
      <c r="E40" s="126"/>
      <c r="F40" s="127"/>
      <c r="G40" s="128"/>
      <c r="H40" s="145"/>
      <c r="I40" s="274"/>
      <c r="J40" s="274"/>
      <c r="K40" s="30"/>
      <c r="L40" s="30"/>
      <c r="M40" s="154" t="s">
        <v>239</v>
      </c>
      <c r="N40" s="55">
        <v>100</v>
      </c>
      <c r="O40" s="126">
        <v>81</v>
      </c>
      <c r="P40" s="127">
        <v>5.5</v>
      </c>
      <c r="Q40" s="125">
        <v>5.5</v>
      </c>
      <c r="R40" s="117">
        <f t="shared" si="11"/>
        <v>395.5</v>
      </c>
      <c r="S40" s="30"/>
      <c r="T40" s="30"/>
      <c r="U40" s="30"/>
      <c r="V40" s="30"/>
      <c r="W40" s="30"/>
      <c r="X40" s="30"/>
      <c r="Y40" s="30"/>
      <c r="Z40" s="30"/>
      <c r="AA40" s="30"/>
      <c r="AB40" s="30"/>
    </row>
    <row r="41" spans="1:28" ht="20.25" thickBot="1" x14ac:dyDescent="0.3">
      <c r="A41" s="30"/>
      <c r="B41" s="38"/>
      <c r="C41" s="38"/>
      <c r="D41" s="38"/>
      <c r="E41" s="140"/>
      <c r="F41" s="140"/>
      <c r="G41" s="140"/>
      <c r="H41" s="148"/>
      <c r="I41" s="275"/>
      <c r="J41" s="275"/>
      <c r="K41" s="30"/>
      <c r="L41" s="30"/>
      <c r="M41" s="116" t="s">
        <v>78</v>
      </c>
      <c r="N41" s="55">
        <v>100</v>
      </c>
      <c r="O41" s="126">
        <v>8</v>
      </c>
      <c r="P41" s="127">
        <v>2</v>
      </c>
      <c r="Q41" s="125">
        <v>6</v>
      </c>
      <c r="R41" s="117">
        <f t="shared" si="11"/>
        <v>94</v>
      </c>
      <c r="S41" s="30"/>
      <c r="T41" s="30"/>
      <c r="U41" s="30"/>
      <c r="V41" s="30"/>
      <c r="W41" s="30"/>
      <c r="X41" s="30"/>
      <c r="Y41" s="30"/>
      <c r="Z41" s="30"/>
      <c r="AA41" s="30"/>
      <c r="AB41" s="30"/>
    </row>
    <row r="42" spans="1:28" ht="20.25" x14ac:dyDescent="0.25">
      <c r="A42" s="30"/>
      <c r="B42" s="509" t="s">
        <v>243</v>
      </c>
      <c r="C42" s="155" t="s">
        <v>240</v>
      </c>
      <c r="D42" s="51">
        <v>5</v>
      </c>
      <c r="E42" s="126">
        <f>VLOOKUP($C42,$M$17:$R$381,3,FALSE)*($D42/100)</f>
        <v>0</v>
      </c>
      <c r="F42" s="127">
        <f>VLOOKUP($C42,$M$17:$R$381,4,FALSE)*($D42/100)</f>
        <v>0</v>
      </c>
      <c r="G42" s="128">
        <f>VLOOKUP($C42,$M$17:$R$381,5,FALSE)*($D42/100)</f>
        <v>0</v>
      </c>
      <c r="H42" s="144">
        <f>E42*4+F42*4+G42*9</f>
        <v>0</v>
      </c>
      <c r="I42" s="277"/>
      <c r="J42" s="277"/>
      <c r="K42" s="30"/>
      <c r="L42" s="30"/>
      <c r="M42" s="116" t="s">
        <v>237</v>
      </c>
      <c r="N42" s="55">
        <v>100</v>
      </c>
      <c r="O42" s="126">
        <v>26</v>
      </c>
      <c r="P42" s="127">
        <v>63</v>
      </c>
      <c r="Q42" s="125">
        <v>1</v>
      </c>
      <c r="R42" s="117">
        <f t="shared" si="11"/>
        <v>365</v>
      </c>
      <c r="S42" s="106"/>
      <c r="T42" s="57"/>
      <c r="U42" s="30"/>
      <c r="V42" s="30"/>
      <c r="W42" s="30"/>
      <c r="X42" s="30"/>
      <c r="Y42" s="30"/>
      <c r="Z42" s="30"/>
      <c r="AA42" s="30"/>
      <c r="AB42" s="30"/>
    </row>
    <row r="43" spans="1:28" ht="20.25" x14ac:dyDescent="0.25">
      <c r="A43" s="30"/>
      <c r="B43" s="510"/>
      <c r="C43" s="44" t="s">
        <v>244</v>
      </c>
      <c r="D43" s="45">
        <v>15</v>
      </c>
      <c r="E43" s="126">
        <f>VLOOKUP($C43,$M$17:$R$381,3,FALSE)*($D43/100)</f>
        <v>0</v>
      </c>
      <c r="F43" s="127">
        <f>VLOOKUP($C43,$M$17:$R$381,4,FALSE)*($D43/100)</f>
        <v>0</v>
      </c>
      <c r="G43" s="128">
        <f>VLOOKUP($C43,$M$17:$R$381,5,FALSE)*($D43/100)</f>
        <v>0</v>
      </c>
      <c r="H43" s="144">
        <f t="shared" ref="H43:H44" si="12">E43*4+F43*4+G43*9</f>
        <v>0</v>
      </c>
      <c r="I43" s="277"/>
      <c r="J43" s="277"/>
      <c r="K43" s="30"/>
      <c r="L43" s="30"/>
      <c r="M43" s="116" t="s">
        <v>86</v>
      </c>
      <c r="N43" s="55">
        <v>100</v>
      </c>
      <c r="O43" s="126">
        <v>30</v>
      </c>
      <c r="P43" s="127">
        <v>0</v>
      </c>
      <c r="Q43" s="125">
        <v>0.5</v>
      </c>
      <c r="R43" s="117">
        <f t="shared" si="11"/>
        <v>124.5</v>
      </c>
      <c r="S43" s="106"/>
      <c r="T43" s="57"/>
      <c r="U43" s="30"/>
      <c r="V43" s="30"/>
      <c r="W43" s="30"/>
      <c r="X43" s="30"/>
      <c r="Y43" s="30"/>
      <c r="Z43" s="30"/>
      <c r="AA43" s="30"/>
      <c r="AB43" s="30"/>
    </row>
    <row r="44" spans="1:28" ht="20.25" x14ac:dyDescent="0.25">
      <c r="A44" s="30"/>
      <c r="B44" s="510"/>
      <c r="C44" s="44" t="s">
        <v>246</v>
      </c>
      <c r="D44" s="45">
        <v>300</v>
      </c>
      <c r="E44" s="126">
        <f>VLOOKUP($C44,$M$17:$R$381,3,FALSE)*($D44/100)</f>
        <v>0</v>
      </c>
      <c r="F44" s="127">
        <f>VLOOKUP($C44,$M$17:$R$381,4,FALSE)*($D44/100)</f>
        <v>0</v>
      </c>
      <c r="G44" s="128">
        <f>VLOOKUP($C44,$M$17:$R$381,5,FALSE)*($D44/100)</f>
        <v>0</v>
      </c>
      <c r="H44" s="144">
        <f t="shared" si="12"/>
        <v>0</v>
      </c>
      <c r="I44" s="277"/>
      <c r="J44" s="277"/>
      <c r="K44" s="30"/>
      <c r="L44" s="30"/>
      <c r="M44" s="116" t="s">
        <v>87</v>
      </c>
      <c r="N44" s="55">
        <v>100</v>
      </c>
      <c r="O44" s="126">
        <v>20</v>
      </c>
      <c r="P44" s="127">
        <v>0</v>
      </c>
      <c r="Q44" s="125">
        <v>13</v>
      </c>
      <c r="R44" s="117">
        <f t="shared" si="11"/>
        <v>197</v>
      </c>
      <c r="S44" s="106"/>
      <c r="T44" s="57"/>
      <c r="U44" s="30"/>
      <c r="V44" s="30"/>
      <c r="W44" s="30"/>
      <c r="X44" s="30"/>
      <c r="Y44" s="30"/>
      <c r="Z44" s="30"/>
      <c r="AA44" s="30"/>
      <c r="AB44" s="30"/>
    </row>
    <row r="45" spans="1:28" ht="20.25" x14ac:dyDescent="0.3">
      <c r="A45" s="30"/>
      <c r="B45" s="510"/>
      <c r="C45" s="46"/>
      <c r="D45" s="47"/>
      <c r="E45" s="126"/>
      <c r="F45" s="127"/>
      <c r="G45" s="128"/>
      <c r="H45" s="144"/>
      <c r="I45" s="277"/>
      <c r="J45" s="277"/>
      <c r="K45" s="30"/>
      <c r="L45" s="30"/>
      <c r="M45" s="116" t="s">
        <v>241</v>
      </c>
      <c r="N45" s="55">
        <v>100</v>
      </c>
      <c r="O45" s="126">
        <v>21</v>
      </c>
      <c r="P45" s="127">
        <v>0</v>
      </c>
      <c r="Q45" s="125">
        <v>1</v>
      </c>
      <c r="R45" s="117">
        <f t="shared" si="11"/>
        <v>93</v>
      </c>
      <c r="S45" s="106"/>
      <c r="T45" s="57"/>
      <c r="U45" s="30"/>
      <c r="V45" s="30"/>
      <c r="W45" s="30"/>
      <c r="X45" s="30"/>
      <c r="Y45" s="30"/>
      <c r="Z45" s="30"/>
      <c r="AA45" s="30"/>
      <c r="AB45" s="30"/>
    </row>
    <row r="46" spans="1:28" ht="21" thickBot="1" x14ac:dyDescent="0.35">
      <c r="A46" s="30"/>
      <c r="B46" s="511"/>
      <c r="C46" s="48"/>
      <c r="D46" s="49"/>
      <c r="E46" s="130"/>
      <c r="F46" s="141"/>
      <c r="G46" s="142"/>
      <c r="H46" s="144"/>
      <c r="I46" s="277"/>
      <c r="J46" s="277"/>
      <c r="K46" s="30"/>
      <c r="L46" s="30"/>
      <c r="M46" s="116"/>
      <c r="N46" s="55"/>
      <c r="O46" s="126"/>
      <c r="P46" s="127"/>
      <c r="Q46" s="125"/>
      <c r="R46" s="117"/>
      <c r="S46" s="106"/>
      <c r="T46" s="57"/>
      <c r="U46" s="30"/>
      <c r="V46" s="30"/>
      <c r="W46" s="30"/>
      <c r="X46" s="30"/>
      <c r="Y46" s="30"/>
      <c r="Z46" s="30"/>
      <c r="AA46" s="30"/>
      <c r="AB46" s="30"/>
    </row>
    <row r="47" spans="1:28" ht="20.25" thickBot="1" x14ac:dyDescent="0.3">
      <c r="A47" s="30"/>
      <c r="B47" s="38"/>
      <c r="C47" s="38"/>
      <c r="D47" s="38"/>
      <c r="E47" s="140"/>
      <c r="F47" s="140"/>
      <c r="G47" s="140"/>
      <c r="H47" s="148"/>
      <c r="I47" s="275"/>
      <c r="J47" s="275"/>
      <c r="K47" s="30"/>
      <c r="L47" s="30"/>
      <c r="M47" s="116"/>
      <c r="N47" s="55"/>
      <c r="O47" s="126"/>
      <c r="P47" s="127"/>
      <c r="Q47" s="125"/>
      <c r="R47" s="117"/>
      <c r="S47" s="106"/>
      <c r="T47" s="57"/>
      <c r="U47" s="30"/>
      <c r="V47" s="30"/>
      <c r="W47" s="30"/>
      <c r="X47" s="30"/>
      <c r="Y47" s="30"/>
      <c r="Z47" s="30"/>
      <c r="AA47" s="30"/>
      <c r="AB47" s="30"/>
    </row>
    <row r="48" spans="1:28" ht="20.25" x14ac:dyDescent="0.25">
      <c r="A48" s="30"/>
      <c r="B48" s="509" t="s">
        <v>242</v>
      </c>
      <c r="C48" s="44" t="s">
        <v>239</v>
      </c>
      <c r="D48" s="51">
        <v>40</v>
      </c>
      <c r="E48" s="126">
        <f>VLOOKUP($C48,$M$17:$R$381,3,FALSE)*($D48/100)</f>
        <v>32.4</v>
      </c>
      <c r="F48" s="127">
        <f>VLOOKUP($C48,$M$17:$R$381,4,FALSE)*($D48/100)</f>
        <v>2.2000000000000002</v>
      </c>
      <c r="G48" s="128">
        <f>VLOOKUP($C48,$M$17:$R$381,5,FALSE)*($D48/100)</f>
        <v>2.2000000000000002</v>
      </c>
      <c r="H48" s="144">
        <f>E48*4+F48*4+G48*9</f>
        <v>158.20000000000002</v>
      </c>
      <c r="I48" s="277"/>
      <c r="J48" s="277"/>
      <c r="K48" s="30"/>
      <c r="L48" s="30"/>
      <c r="M48" s="116"/>
      <c r="N48" s="55"/>
      <c r="O48" s="126"/>
      <c r="P48" s="127"/>
      <c r="Q48" s="125"/>
      <c r="R48" s="117"/>
      <c r="S48" s="106"/>
      <c r="T48" s="57"/>
      <c r="U48" s="30"/>
      <c r="V48" s="30"/>
      <c r="W48" s="30"/>
      <c r="X48" s="30"/>
      <c r="Y48" s="30"/>
      <c r="Z48" s="30"/>
      <c r="AA48" s="30"/>
      <c r="AB48" s="30"/>
    </row>
    <row r="49" spans="1:28" ht="20.25" x14ac:dyDescent="0.25">
      <c r="A49" s="30"/>
      <c r="B49" s="510"/>
      <c r="C49" s="44" t="s">
        <v>60</v>
      </c>
      <c r="D49" s="45">
        <v>50</v>
      </c>
      <c r="E49" s="126">
        <f t="shared" ref="E49:E52" si="13">VLOOKUP($C49,$M$17:$R$381,3,FALSE)*($D49/100)</f>
        <v>2.65</v>
      </c>
      <c r="F49" s="127">
        <f t="shared" ref="F49:F52" si="14">VLOOKUP($C49,$M$17:$R$381,4,FALSE)*($D49/100)</f>
        <v>43.5</v>
      </c>
      <c r="G49" s="128">
        <f t="shared" ref="G49:G52" si="15">VLOOKUP($C49,$M$17:$R$381,5,FALSE)*($D49/100)</f>
        <v>0.8</v>
      </c>
      <c r="H49" s="144">
        <f>E49*4+F49*4+G49*9</f>
        <v>191.79999999999998</v>
      </c>
      <c r="I49" s="277"/>
      <c r="J49" s="277"/>
      <c r="K49" s="30"/>
      <c r="L49" s="30"/>
      <c r="M49" s="116"/>
      <c r="N49" s="55"/>
      <c r="O49" s="126"/>
      <c r="P49" s="127"/>
      <c r="Q49" s="125"/>
      <c r="R49" s="117"/>
      <c r="S49" s="106"/>
      <c r="T49" s="57"/>
      <c r="U49" s="30"/>
      <c r="V49" s="30"/>
      <c r="W49" s="30"/>
      <c r="X49" s="30"/>
      <c r="Y49" s="30"/>
      <c r="Z49" s="30"/>
      <c r="AA49" s="30"/>
      <c r="AB49" s="30"/>
    </row>
    <row r="50" spans="1:28" ht="21" thickBot="1" x14ac:dyDescent="0.3">
      <c r="A50" s="30"/>
      <c r="B50" s="510"/>
      <c r="C50" s="44" t="s">
        <v>77</v>
      </c>
      <c r="D50" s="45">
        <v>10</v>
      </c>
      <c r="E50" s="126">
        <f t="shared" si="13"/>
        <v>0.53</v>
      </c>
      <c r="F50" s="127">
        <f t="shared" si="14"/>
        <v>4.2600000000000007</v>
      </c>
      <c r="G50" s="128">
        <f t="shared" si="15"/>
        <v>4.2600000000000007</v>
      </c>
      <c r="H50" s="144">
        <f>E50*4+F50*4+G50*9</f>
        <v>57.500000000000007</v>
      </c>
      <c r="I50" s="277"/>
      <c r="J50" s="277"/>
      <c r="K50" s="30"/>
      <c r="L50" s="30"/>
      <c r="M50" s="118"/>
      <c r="N50" s="120"/>
      <c r="O50" s="126"/>
      <c r="P50" s="127"/>
      <c r="Q50" s="125"/>
      <c r="R50" s="119"/>
      <c r="S50" s="106"/>
      <c r="T50" s="57"/>
      <c r="U50" s="30"/>
      <c r="V50" s="30"/>
      <c r="W50" s="30"/>
      <c r="X50" s="30"/>
      <c r="Y50" s="30"/>
      <c r="Z50" s="30"/>
      <c r="AA50" s="30"/>
      <c r="AB50" s="30"/>
    </row>
    <row r="51" spans="1:28" ht="21" thickBot="1" x14ac:dyDescent="0.3">
      <c r="A51" s="30"/>
      <c r="B51" s="510"/>
      <c r="C51" s="44" t="s">
        <v>67</v>
      </c>
      <c r="D51" s="45">
        <v>50</v>
      </c>
      <c r="E51" s="126">
        <f t="shared" si="13"/>
        <v>0.5</v>
      </c>
      <c r="F51" s="127">
        <f t="shared" si="14"/>
        <v>11.5</v>
      </c>
      <c r="G51" s="128">
        <f t="shared" si="15"/>
        <v>0</v>
      </c>
      <c r="H51" s="144">
        <f>E51*4+F51*4+G51*9</f>
        <v>48</v>
      </c>
      <c r="I51" s="277"/>
      <c r="J51" s="277"/>
      <c r="K51" s="30"/>
      <c r="L51" s="30"/>
      <c r="M51" s="112"/>
      <c r="N51" s="112"/>
      <c r="O51" s="133"/>
      <c r="P51" s="133"/>
      <c r="Q51" s="133"/>
      <c r="R51" s="134"/>
      <c r="S51" s="57"/>
      <c r="T51" s="57"/>
      <c r="U51" s="30"/>
      <c r="V51" s="30"/>
      <c r="W51" s="30"/>
      <c r="X51" s="30"/>
      <c r="Y51" s="30"/>
      <c r="Z51" s="30"/>
      <c r="AA51" s="30"/>
      <c r="AB51" s="30"/>
    </row>
    <row r="52" spans="1:28" ht="21" thickBot="1" x14ac:dyDescent="0.35">
      <c r="A52" s="30"/>
      <c r="B52" s="511"/>
      <c r="C52" s="44" t="s">
        <v>246</v>
      </c>
      <c r="D52" s="45">
        <v>200</v>
      </c>
      <c r="E52" s="130">
        <f t="shared" si="13"/>
        <v>0</v>
      </c>
      <c r="F52" s="141">
        <f t="shared" si="14"/>
        <v>0</v>
      </c>
      <c r="G52" s="142">
        <f t="shared" si="15"/>
        <v>0</v>
      </c>
      <c r="H52" s="144">
        <f>E52*4+F52*4+G52*9</f>
        <v>0</v>
      </c>
      <c r="I52" s="277"/>
      <c r="J52" s="277"/>
      <c r="K52" s="30"/>
      <c r="L52" s="30"/>
      <c r="M52" s="53" t="s">
        <v>85</v>
      </c>
      <c r="N52" s="102" t="s">
        <v>65</v>
      </c>
      <c r="O52" s="135" t="s">
        <v>16</v>
      </c>
      <c r="P52" s="136" t="s">
        <v>72</v>
      </c>
      <c r="Q52" s="137" t="s">
        <v>64</v>
      </c>
      <c r="R52" s="138" t="s">
        <v>62</v>
      </c>
      <c r="S52" s="57"/>
      <c r="T52" s="57"/>
      <c r="U52" s="30"/>
      <c r="V52" s="30"/>
      <c r="W52" s="30"/>
      <c r="X52" s="30"/>
      <c r="Y52" s="30"/>
      <c r="Z52" s="30"/>
      <c r="AA52" s="30"/>
      <c r="AB52" s="30"/>
    </row>
    <row r="53" spans="1:28" ht="20.25" thickBot="1" x14ac:dyDescent="0.3">
      <c r="A53" s="30"/>
      <c r="B53" s="30"/>
      <c r="C53" s="30"/>
      <c r="D53" s="33"/>
      <c r="E53" s="149"/>
      <c r="F53" s="149"/>
      <c r="G53" s="149"/>
      <c r="H53" s="150"/>
      <c r="I53" s="149"/>
      <c r="J53" s="149"/>
      <c r="K53" s="30"/>
      <c r="L53" s="30"/>
      <c r="M53" s="113" t="s">
        <v>61</v>
      </c>
      <c r="N53" s="114">
        <v>100</v>
      </c>
      <c r="O53" s="126">
        <v>2</v>
      </c>
      <c r="P53" s="127">
        <v>8.5</v>
      </c>
      <c r="Q53" s="125">
        <v>14.7</v>
      </c>
      <c r="R53" s="115">
        <f t="shared" ref="R53:R60" si="16">O53*4+P53*4+Q53*9</f>
        <v>174.29999999999998</v>
      </c>
      <c r="S53" s="38"/>
      <c r="T53" s="38"/>
      <c r="U53" s="30"/>
      <c r="V53" s="30"/>
      <c r="W53" s="30"/>
      <c r="X53" s="30"/>
      <c r="Y53" s="30"/>
      <c r="Z53" s="30"/>
      <c r="AA53" s="30"/>
      <c r="AB53" s="30"/>
    </row>
    <row r="54" spans="1:28" ht="21" thickBot="1" x14ac:dyDescent="0.3">
      <c r="A54" s="30"/>
      <c r="B54" s="512" t="s">
        <v>66</v>
      </c>
      <c r="C54" s="512"/>
      <c r="D54" s="513"/>
      <c r="E54" s="514" t="s">
        <v>70</v>
      </c>
      <c r="F54" s="515"/>
      <c r="G54" s="515"/>
      <c r="H54" s="520" t="s">
        <v>69</v>
      </c>
      <c r="I54" s="277"/>
      <c r="J54" s="277"/>
      <c r="K54" s="30"/>
      <c r="L54" s="30"/>
      <c r="M54" s="116" t="s">
        <v>57</v>
      </c>
      <c r="N54" s="55">
        <v>100</v>
      </c>
      <c r="O54" s="126">
        <v>27</v>
      </c>
      <c r="P54" s="127">
        <v>0</v>
      </c>
      <c r="Q54" s="125">
        <v>5</v>
      </c>
      <c r="R54" s="117">
        <f t="shared" si="16"/>
        <v>153</v>
      </c>
      <c r="S54" s="30"/>
      <c r="T54" s="30"/>
      <c r="U54" s="30"/>
      <c r="V54" s="30"/>
      <c r="W54" s="30"/>
      <c r="X54" s="30"/>
      <c r="Y54" s="30"/>
      <c r="Z54" s="30"/>
      <c r="AA54" s="30"/>
      <c r="AB54" s="30"/>
    </row>
    <row r="55" spans="1:28" ht="21" thickBot="1" x14ac:dyDescent="0.3">
      <c r="A55" s="30"/>
      <c r="B55" s="512"/>
      <c r="C55" s="512"/>
      <c r="D55" s="513"/>
      <c r="E55" s="151" t="s">
        <v>16</v>
      </c>
      <c r="F55" s="136" t="s">
        <v>63</v>
      </c>
      <c r="G55" s="152" t="s">
        <v>64</v>
      </c>
      <c r="H55" s="521"/>
      <c r="I55" s="277"/>
      <c r="J55" s="277"/>
      <c r="K55" s="30"/>
      <c r="L55" s="30"/>
      <c r="M55" s="116" t="s">
        <v>77</v>
      </c>
      <c r="N55" s="55">
        <v>100</v>
      </c>
      <c r="O55" s="126">
        <v>5.3</v>
      </c>
      <c r="P55" s="127">
        <v>42.6</v>
      </c>
      <c r="Q55" s="125">
        <v>42.6</v>
      </c>
      <c r="R55" s="117">
        <f t="shared" si="16"/>
        <v>575</v>
      </c>
      <c r="S55" s="30"/>
      <c r="T55" s="30"/>
      <c r="U55" s="30"/>
      <c r="V55" s="30"/>
      <c r="W55" s="30"/>
      <c r="X55" s="30"/>
      <c r="Y55" s="30"/>
      <c r="Z55" s="30"/>
      <c r="AA55" s="30"/>
      <c r="AB55" s="30"/>
    </row>
    <row r="56" spans="1:28" ht="19.5" customHeight="1" x14ac:dyDescent="0.25">
      <c r="A56" s="30"/>
      <c r="B56" s="512"/>
      <c r="C56" s="512"/>
      <c r="D56" s="513"/>
      <c r="E56" s="497">
        <f>SUM(E18:E52)</f>
        <v>187.93000000000006</v>
      </c>
      <c r="F56" s="497">
        <f>SUM(F18:F52)</f>
        <v>254.76</v>
      </c>
      <c r="G56" s="516">
        <f>SUM(G18:G52)</f>
        <v>57.23</v>
      </c>
      <c r="H56" s="518">
        <f>SUM(H18:H52)</f>
        <v>2285.8300000000004</v>
      </c>
      <c r="I56" s="278"/>
      <c r="J56" s="278"/>
      <c r="K56" s="30"/>
      <c r="L56" s="30"/>
      <c r="M56" s="116" t="s">
        <v>79</v>
      </c>
      <c r="N56" s="55">
        <v>100</v>
      </c>
      <c r="O56" s="126">
        <v>25.1</v>
      </c>
      <c r="P56" s="127">
        <v>20.9</v>
      </c>
      <c r="Q56" s="125">
        <v>49.2</v>
      </c>
      <c r="R56" s="117">
        <f t="shared" si="16"/>
        <v>626.79999999999995</v>
      </c>
      <c r="S56" s="30"/>
      <c r="T56" s="30"/>
      <c r="U56" s="30"/>
      <c r="V56" s="30"/>
      <c r="W56" s="30"/>
      <c r="X56" s="30"/>
      <c r="Y56" s="30"/>
      <c r="Z56" s="30"/>
      <c r="AA56" s="30"/>
      <c r="AB56" s="30"/>
    </row>
    <row r="57" spans="1:28" ht="20.25" x14ac:dyDescent="0.25">
      <c r="A57" s="30"/>
      <c r="B57" s="512"/>
      <c r="C57" s="512"/>
      <c r="D57" s="513"/>
      <c r="E57" s="498"/>
      <c r="F57" s="498"/>
      <c r="G57" s="517"/>
      <c r="H57" s="519"/>
      <c r="I57" s="278"/>
      <c r="J57" s="278"/>
      <c r="K57" s="30"/>
      <c r="L57" s="30"/>
      <c r="M57" s="116" t="s">
        <v>80</v>
      </c>
      <c r="N57" s="55">
        <v>100</v>
      </c>
      <c r="O57" s="126">
        <v>21.2</v>
      </c>
      <c r="P57" s="127">
        <v>19.7</v>
      </c>
      <c r="Q57" s="125">
        <v>54</v>
      </c>
      <c r="R57" s="117">
        <f t="shared" si="16"/>
        <v>649.6</v>
      </c>
      <c r="S57" s="30"/>
      <c r="T57" s="30"/>
      <c r="U57" s="30"/>
      <c r="V57" s="30"/>
      <c r="W57" s="30"/>
      <c r="X57" s="30"/>
      <c r="Y57" s="30"/>
      <c r="Z57" s="30"/>
      <c r="AA57" s="30"/>
      <c r="AB57" s="30"/>
    </row>
    <row r="58" spans="1:28" ht="21" customHeight="1" x14ac:dyDescent="0.25">
      <c r="A58" s="30"/>
      <c r="B58" s="512"/>
      <c r="C58" s="512"/>
      <c r="D58" s="513"/>
      <c r="E58" s="498"/>
      <c r="F58" s="498"/>
      <c r="G58" s="517"/>
      <c r="H58" s="519"/>
      <c r="I58" s="278"/>
      <c r="J58" s="278"/>
      <c r="K58" s="30"/>
      <c r="L58" s="30"/>
      <c r="M58" s="116" t="s">
        <v>81</v>
      </c>
      <c r="N58" s="55">
        <v>100</v>
      </c>
      <c r="O58" s="126">
        <v>0</v>
      </c>
      <c r="P58" s="127">
        <v>0</v>
      </c>
      <c r="Q58" s="125">
        <v>100</v>
      </c>
      <c r="R58" s="117">
        <f t="shared" si="16"/>
        <v>900</v>
      </c>
      <c r="S58" s="30"/>
      <c r="T58" s="30"/>
      <c r="U58" s="30"/>
      <c r="V58" s="30"/>
      <c r="W58" s="30"/>
      <c r="X58" s="30"/>
      <c r="Y58" s="30"/>
      <c r="Z58" s="30"/>
      <c r="AA58" s="30"/>
      <c r="AB58" s="30"/>
    </row>
    <row r="59" spans="1:28" ht="21" thickBot="1" x14ac:dyDescent="0.3">
      <c r="A59" s="30"/>
      <c r="B59" s="512"/>
      <c r="C59" s="512"/>
      <c r="D59" s="513"/>
      <c r="E59" s="498"/>
      <c r="F59" s="498"/>
      <c r="G59" s="517"/>
      <c r="H59" s="519"/>
      <c r="I59" s="278"/>
      <c r="J59" s="278"/>
      <c r="K59" s="30"/>
      <c r="L59" s="30"/>
      <c r="M59" s="116" t="s">
        <v>78</v>
      </c>
      <c r="N59" s="55">
        <v>100</v>
      </c>
      <c r="O59" s="126">
        <v>8</v>
      </c>
      <c r="P59" s="127">
        <v>1.9</v>
      </c>
      <c r="Q59" s="125">
        <v>8.1999999999999993</v>
      </c>
      <c r="R59" s="117">
        <f t="shared" si="16"/>
        <v>113.4</v>
      </c>
      <c r="S59" s="30"/>
      <c r="T59" s="30"/>
      <c r="U59" s="30"/>
      <c r="V59" s="30"/>
      <c r="W59" s="30"/>
      <c r="X59" s="30"/>
      <c r="Y59" s="30"/>
      <c r="Z59" s="30"/>
      <c r="AA59" s="30"/>
      <c r="AB59" s="30"/>
    </row>
    <row r="60" spans="1:28" ht="24.75" customHeight="1" thickBot="1" x14ac:dyDescent="0.3">
      <c r="A60" s="30"/>
      <c r="B60" s="499" t="s">
        <v>82</v>
      </c>
      <c r="C60" s="500"/>
      <c r="D60" s="501"/>
      <c r="E60" s="56">
        <f>(E56*4)/$H$56</f>
        <v>0.32886085141939697</v>
      </c>
      <c r="F60" s="56">
        <f>(F56*4)/$H$56</f>
        <v>0.4458074309988056</v>
      </c>
      <c r="G60" s="83">
        <f>(G56*9)/$H$56</f>
        <v>0.22533171758179735</v>
      </c>
      <c r="H60" s="56">
        <f>ROUNDUP(SUM(E60:G60),0)</f>
        <v>1</v>
      </c>
      <c r="I60" s="279"/>
      <c r="J60" s="279"/>
      <c r="K60" s="30"/>
      <c r="L60" s="30"/>
      <c r="M60" s="116" t="s">
        <v>87</v>
      </c>
      <c r="N60" s="55">
        <v>100</v>
      </c>
      <c r="O60" s="126">
        <v>20</v>
      </c>
      <c r="P60" s="127">
        <v>0</v>
      </c>
      <c r="Q60" s="125">
        <v>13</v>
      </c>
      <c r="R60" s="117">
        <f t="shared" si="16"/>
        <v>197</v>
      </c>
      <c r="S60" s="30"/>
      <c r="T60" s="30"/>
      <c r="U60" s="30"/>
      <c r="V60" s="30"/>
      <c r="W60" s="30"/>
      <c r="X60" s="30"/>
      <c r="Y60" s="30"/>
      <c r="Z60" s="30"/>
      <c r="AA60" s="30"/>
      <c r="AB60" s="30"/>
    </row>
    <row r="61" spans="1:28" ht="20.25" x14ac:dyDescent="0.3">
      <c r="A61" s="30"/>
      <c r="B61" s="30"/>
      <c r="C61" s="30"/>
      <c r="D61" s="33"/>
      <c r="E61" s="30"/>
      <c r="F61" s="30"/>
      <c r="G61" s="30"/>
      <c r="H61" s="30" t="s">
        <v>51</v>
      </c>
      <c r="I61" s="30"/>
      <c r="J61" s="30"/>
      <c r="K61" s="30"/>
      <c r="L61" s="30"/>
      <c r="M61" s="116"/>
      <c r="N61" s="55"/>
      <c r="O61" s="126"/>
      <c r="P61" s="129"/>
      <c r="Q61" s="125"/>
      <c r="R61" s="117"/>
      <c r="S61" s="30"/>
      <c r="T61" s="30"/>
      <c r="U61" s="30"/>
      <c r="V61" s="30"/>
      <c r="W61" s="30"/>
      <c r="X61" s="30"/>
      <c r="Y61" s="30"/>
      <c r="Z61" s="30"/>
      <c r="AA61" s="30"/>
      <c r="AB61" s="30"/>
    </row>
    <row r="62" spans="1:28" ht="20.25" thickBot="1" x14ac:dyDescent="0.3">
      <c r="A62" s="30"/>
      <c r="B62" s="30"/>
      <c r="C62" s="30"/>
      <c r="D62" s="33"/>
      <c r="E62" s="30"/>
      <c r="F62" s="30"/>
      <c r="G62" s="30"/>
      <c r="H62" s="30"/>
      <c r="I62" s="30"/>
      <c r="J62" s="30"/>
      <c r="K62" s="30"/>
      <c r="L62" s="30"/>
      <c r="M62" s="116"/>
      <c r="N62" s="55"/>
      <c r="O62" s="126"/>
      <c r="P62" s="127"/>
      <c r="Q62" s="125"/>
      <c r="R62" s="117"/>
      <c r="S62" s="30"/>
      <c r="T62" s="30"/>
      <c r="U62" s="30"/>
      <c r="V62" s="30"/>
      <c r="W62" s="30"/>
      <c r="X62" s="30"/>
      <c r="Y62" s="30"/>
      <c r="Z62" s="30"/>
      <c r="AA62" s="30"/>
      <c r="AB62" s="30"/>
    </row>
    <row r="63" spans="1:28" ht="29.25" customHeight="1" thickBot="1" x14ac:dyDescent="0.3">
      <c r="A63" s="30"/>
      <c r="B63" s="383" t="s">
        <v>369</v>
      </c>
      <c r="C63" s="34"/>
      <c r="D63" s="34"/>
      <c r="E63" s="502" t="s">
        <v>339</v>
      </c>
      <c r="F63" s="503"/>
      <c r="G63" s="504"/>
      <c r="H63" s="34"/>
      <c r="I63" s="30"/>
      <c r="J63" s="30"/>
      <c r="K63" s="30"/>
      <c r="L63" s="30"/>
      <c r="M63" s="116"/>
      <c r="N63" s="55"/>
      <c r="O63" s="126"/>
      <c r="P63" s="124"/>
      <c r="Q63" s="125"/>
      <c r="R63" s="117"/>
      <c r="S63" s="30"/>
      <c r="T63" s="30"/>
      <c r="U63" s="30"/>
      <c r="V63" s="30"/>
      <c r="W63" s="30"/>
      <c r="X63" s="30"/>
      <c r="Y63" s="30"/>
      <c r="Z63" s="30"/>
      <c r="AA63" s="30"/>
      <c r="AB63" s="30"/>
    </row>
    <row r="64" spans="1:28" ht="61.5" thickBot="1" x14ac:dyDescent="0.3">
      <c r="A64" s="30"/>
      <c r="B64" s="281" t="s">
        <v>340</v>
      </c>
      <c r="C64" s="272" t="s">
        <v>68</v>
      </c>
      <c r="D64" s="273" t="s">
        <v>65</v>
      </c>
      <c r="E64" s="40" t="s">
        <v>16</v>
      </c>
      <c r="F64" s="58" t="s">
        <v>63</v>
      </c>
      <c r="G64" s="35" t="s">
        <v>64</v>
      </c>
      <c r="H64" s="41" t="s">
        <v>62</v>
      </c>
      <c r="I64" s="30"/>
      <c r="J64" s="30"/>
      <c r="K64" s="30"/>
      <c r="L64" s="30"/>
      <c r="M64" s="116"/>
      <c r="N64" s="55"/>
      <c r="O64" s="126"/>
      <c r="P64" s="127"/>
      <c r="Q64" s="125"/>
      <c r="R64" s="117"/>
      <c r="S64" s="30"/>
      <c r="T64" s="30"/>
      <c r="U64" s="30"/>
      <c r="V64" s="30"/>
      <c r="W64" s="30"/>
      <c r="X64" s="30"/>
      <c r="Y64" s="30"/>
      <c r="Z64" s="30"/>
      <c r="AA64" s="30"/>
      <c r="AB64" s="30"/>
    </row>
    <row r="65" spans="1:28" ht="20.25" x14ac:dyDescent="0.25">
      <c r="A65" s="30"/>
      <c r="B65" s="505" t="s">
        <v>52</v>
      </c>
      <c r="C65" s="42" t="s">
        <v>53</v>
      </c>
      <c r="D65" s="43">
        <v>60</v>
      </c>
      <c r="E65" s="126">
        <f>VLOOKUP($C65,$M$17:$R$381,3,FALSE)*($D65/100)</f>
        <v>7.8</v>
      </c>
      <c r="F65" s="127">
        <f>VLOOKUP($C65,$M$17:$R$381,4,FALSE)*($D65/100)</f>
        <v>36</v>
      </c>
      <c r="G65" s="128">
        <f>VLOOKUP($C65,$M$17:$R$381,5,FALSE)*($D65/100)</f>
        <v>4.2</v>
      </c>
      <c r="H65" s="143">
        <f>E65*4+F65*4+G65*9</f>
        <v>213</v>
      </c>
      <c r="I65" s="30"/>
      <c r="J65" s="30"/>
      <c r="K65" s="30"/>
      <c r="L65" s="30"/>
      <c r="M65" s="116"/>
      <c r="N65" s="55"/>
      <c r="O65" s="126"/>
      <c r="P65" s="127"/>
      <c r="Q65" s="125"/>
      <c r="R65" s="117"/>
      <c r="S65" s="30"/>
      <c r="T65" s="30"/>
      <c r="U65" s="30"/>
      <c r="V65" s="30"/>
      <c r="W65" s="30"/>
      <c r="X65" s="30"/>
      <c r="Y65" s="30"/>
      <c r="Z65" s="30"/>
      <c r="AA65" s="30"/>
      <c r="AB65" s="30"/>
    </row>
    <row r="66" spans="1:28" ht="21" thickBot="1" x14ac:dyDescent="0.3">
      <c r="A66" s="30"/>
      <c r="B66" s="506"/>
      <c r="C66" s="44" t="s">
        <v>239</v>
      </c>
      <c r="D66" s="45">
        <v>40</v>
      </c>
      <c r="E66" s="126">
        <f t="shared" ref="E66:E67" si="17">VLOOKUP($C66,$M$17:$R$381,3,FALSE)*($D66/100)</f>
        <v>32.4</v>
      </c>
      <c r="F66" s="127">
        <f t="shared" ref="F66:F67" si="18">VLOOKUP($C66,$M$17:$R$381,4,FALSE)*($D66/100)</f>
        <v>2.2000000000000002</v>
      </c>
      <c r="G66" s="128">
        <f t="shared" ref="G66:G67" si="19">VLOOKUP($C66,$M$17:$R$381,5,FALSE)*($D66/100)</f>
        <v>2.2000000000000002</v>
      </c>
      <c r="H66" s="144">
        <f>E66*4+F66*4+G66*9</f>
        <v>158.20000000000002</v>
      </c>
      <c r="I66" s="30"/>
      <c r="J66" s="30"/>
      <c r="K66" s="30"/>
      <c r="L66" s="30"/>
      <c r="M66" s="118"/>
      <c r="N66" s="120"/>
      <c r="O66" s="126"/>
      <c r="P66" s="124"/>
      <c r="Q66" s="125"/>
      <c r="R66" s="119"/>
      <c r="S66" s="30"/>
      <c r="T66" s="30"/>
      <c r="U66" s="30"/>
      <c r="V66" s="30"/>
      <c r="W66" s="30"/>
      <c r="X66" s="30"/>
      <c r="Y66" s="30"/>
      <c r="Z66" s="30"/>
      <c r="AA66" s="30"/>
      <c r="AB66" s="30"/>
    </row>
    <row r="67" spans="1:28" ht="21" thickBot="1" x14ac:dyDescent="0.3">
      <c r="A67" s="30"/>
      <c r="B67" s="506"/>
      <c r="C67" s="44" t="s">
        <v>73</v>
      </c>
      <c r="D67" s="45">
        <v>100</v>
      </c>
      <c r="E67" s="126">
        <f t="shared" si="17"/>
        <v>0.7</v>
      </c>
      <c r="F67" s="127">
        <f t="shared" si="18"/>
        <v>7.7</v>
      </c>
      <c r="G67" s="128">
        <f t="shared" si="19"/>
        <v>0.3</v>
      </c>
      <c r="H67" s="144">
        <f>E67*4+F67*4+G67*9</f>
        <v>36.300000000000004</v>
      </c>
      <c r="I67" s="30"/>
      <c r="J67" s="30"/>
      <c r="K67" s="30"/>
      <c r="L67" s="30"/>
      <c r="M67" s="112"/>
      <c r="N67" s="112"/>
      <c r="O67" s="112"/>
      <c r="P67" s="112"/>
      <c r="Q67" s="112"/>
      <c r="R67" s="112"/>
      <c r="S67" s="30"/>
      <c r="T67" s="30"/>
      <c r="U67" s="30"/>
      <c r="V67" s="30"/>
      <c r="W67" s="30"/>
      <c r="X67" s="30"/>
      <c r="Y67" s="30"/>
      <c r="Z67" s="30"/>
      <c r="AA67" s="30"/>
      <c r="AB67" s="30"/>
    </row>
    <row r="68" spans="1:28" ht="21" thickBot="1" x14ac:dyDescent="0.35">
      <c r="A68" s="30"/>
      <c r="B68" s="506"/>
      <c r="C68" s="46"/>
      <c r="D68" s="47"/>
      <c r="E68" s="126"/>
      <c r="F68" s="127"/>
      <c r="G68" s="128"/>
      <c r="H68" s="145"/>
      <c r="I68" s="30"/>
      <c r="J68" s="30"/>
      <c r="K68" s="30"/>
      <c r="L68" s="30"/>
      <c r="M68" s="158" t="s">
        <v>245</v>
      </c>
      <c r="N68" s="102" t="s">
        <v>65</v>
      </c>
      <c r="O68" s="135" t="s">
        <v>16</v>
      </c>
      <c r="P68" s="136" t="s">
        <v>72</v>
      </c>
      <c r="Q68" s="137" t="s">
        <v>64</v>
      </c>
      <c r="R68" s="138" t="s">
        <v>62</v>
      </c>
      <c r="S68" s="30"/>
      <c r="T68" s="30"/>
      <c r="U68" s="30"/>
      <c r="V68" s="30"/>
      <c r="W68" s="30"/>
      <c r="X68" s="30"/>
      <c r="Y68" s="30"/>
      <c r="Z68" s="30"/>
      <c r="AA68" s="30"/>
      <c r="AB68" s="30"/>
    </row>
    <row r="69" spans="1:28" ht="21" thickBot="1" x14ac:dyDescent="0.35">
      <c r="A69" s="30"/>
      <c r="B69" s="507"/>
      <c r="C69" s="48"/>
      <c r="D69" s="49"/>
      <c r="E69" s="126"/>
      <c r="F69" s="127"/>
      <c r="G69" s="128"/>
      <c r="H69" s="146"/>
      <c r="I69" s="30"/>
      <c r="J69" s="30"/>
      <c r="K69" s="30"/>
      <c r="L69" s="30"/>
      <c r="M69" s="116" t="s">
        <v>240</v>
      </c>
      <c r="N69" s="55">
        <v>100</v>
      </c>
      <c r="O69" s="126">
        <v>0</v>
      </c>
      <c r="P69" s="127">
        <v>0</v>
      </c>
      <c r="Q69" s="125">
        <v>0</v>
      </c>
      <c r="R69" s="117">
        <f t="shared" ref="R69:R71" si="20">O69*4+P69*4+Q69*9</f>
        <v>0</v>
      </c>
      <c r="S69" s="30"/>
      <c r="T69" s="30"/>
      <c r="U69" s="30"/>
      <c r="V69" s="30"/>
      <c r="W69" s="30"/>
      <c r="X69" s="30"/>
      <c r="Y69" s="30"/>
      <c r="Z69" s="30"/>
      <c r="AA69" s="30"/>
      <c r="AB69" s="30"/>
    </row>
    <row r="70" spans="1:28" ht="21" thickBot="1" x14ac:dyDescent="0.35">
      <c r="A70" s="30"/>
      <c r="B70" s="37"/>
      <c r="C70" s="36"/>
      <c r="D70" s="37"/>
      <c r="E70" s="139"/>
      <c r="F70" s="139"/>
      <c r="G70" s="139"/>
      <c r="H70" s="147"/>
      <c r="I70" s="30"/>
      <c r="J70" s="30"/>
      <c r="K70" s="30"/>
      <c r="L70" s="30"/>
      <c r="M70" s="116" t="s">
        <v>244</v>
      </c>
      <c r="N70" s="55">
        <v>100</v>
      </c>
      <c r="O70" s="126">
        <v>0</v>
      </c>
      <c r="P70" s="127">
        <v>0</v>
      </c>
      <c r="Q70" s="125">
        <v>0</v>
      </c>
      <c r="R70" s="117">
        <f t="shared" si="20"/>
        <v>0</v>
      </c>
      <c r="S70" s="30"/>
      <c r="T70" s="30"/>
      <c r="U70" s="30"/>
      <c r="V70" s="30"/>
      <c r="W70" s="30"/>
      <c r="X70" s="30"/>
      <c r="Y70" s="30"/>
      <c r="Z70" s="30"/>
      <c r="AA70" s="30"/>
      <c r="AB70" s="30"/>
    </row>
    <row r="71" spans="1:28" ht="20.25" x14ac:dyDescent="0.25">
      <c r="A71" s="30"/>
      <c r="B71" s="508" t="s">
        <v>54</v>
      </c>
      <c r="C71" s="50" t="s">
        <v>236</v>
      </c>
      <c r="D71" s="51">
        <v>150</v>
      </c>
      <c r="E71" s="126">
        <f>VLOOKUP($C71,$M$17:$R$381,3,FALSE)*($D71/100)</f>
        <v>34.5</v>
      </c>
      <c r="F71" s="127">
        <f>VLOOKUP($C71,$M$17:$R$381,4,FALSE)*($D71/100)</f>
        <v>0</v>
      </c>
      <c r="G71" s="128">
        <f>VLOOKUP($C71,$M$17:$R$381,5,FALSE)*($D71/100)</f>
        <v>1.5</v>
      </c>
      <c r="H71" s="144">
        <f>E71*4+F71*4+G71*9</f>
        <v>151.5</v>
      </c>
      <c r="I71" s="30"/>
      <c r="J71" s="30"/>
      <c r="K71" s="30"/>
      <c r="L71" s="30"/>
      <c r="M71" s="116" t="s">
        <v>246</v>
      </c>
      <c r="N71" s="55">
        <v>100</v>
      </c>
      <c r="O71" s="126">
        <v>0</v>
      </c>
      <c r="P71" s="127">
        <v>0</v>
      </c>
      <c r="Q71" s="125">
        <v>0</v>
      </c>
      <c r="R71" s="117">
        <f t="shared" si="20"/>
        <v>0</v>
      </c>
      <c r="S71" s="30"/>
      <c r="T71" s="30"/>
      <c r="U71" s="30"/>
      <c r="V71" s="30"/>
      <c r="W71" s="30"/>
      <c r="X71" s="30"/>
      <c r="Y71" s="30"/>
      <c r="Z71" s="30"/>
      <c r="AA71" s="30"/>
      <c r="AB71" s="30"/>
    </row>
    <row r="72" spans="1:28" ht="20.25" x14ac:dyDescent="0.25">
      <c r="A72" s="30"/>
      <c r="B72" s="506"/>
      <c r="C72" s="44" t="s">
        <v>55</v>
      </c>
      <c r="D72" s="45">
        <v>150</v>
      </c>
      <c r="E72" s="126">
        <f t="shared" ref="E72:E74" si="21">VLOOKUP($C72,$M$17:$R$381,3,FALSE)*($D72/100)</f>
        <v>3.1500000000000004</v>
      </c>
      <c r="F72" s="127">
        <f>VLOOKUP($C72,$M$17:$R$381,4,FALSE)*($D72/100)</f>
        <v>10.5</v>
      </c>
      <c r="G72" s="128">
        <f>VLOOKUP($C72,$M$17:$R$381,5,FALSE)*($D72/100)</f>
        <v>0.89999999999999991</v>
      </c>
      <c r="H72" s="144">
        <f>E72*4+F72*4+G72*9</f>
        <v>62.7</v>
      </c>
      <c r="I72" s="30"/>
      <c r="J72" s="30"/>
      <c r="K72" s="30"/>
      <c r="L72" s="30"/>
      <c r="M72" s="116"/>
      <c r="N72" s="55"/>
      <c r="O72" s="126"/>
      <c r="P72" s="127"/>
      <c r="Q72" s="125"/>
      <c r="R72" s="117"/>
      <c r="S72" s="30"/>
      <c r="T72" s="30"/>
      <c r="U72" s="30"/>
      <c r="V72" s="30"/>
      <c r="W72" s="30"/>
      <c r="X72" s="30"/>
      <c r="Y72" s="30"/>
      <c r="Z72" s="30"/>
      <c r="AA72" s="30"/>
      <c r="AB72" s="30"/>
    </row>
    <row r="73" spans="1:28" ht="20.25" x14ac:dyDescent="0.25">
      <c r="A73" s="30"/>
      <c r="B73" s="506"/>
      <c r="C73" s="44" t="s">
        <v>61</v>
      </c>
      <c r="D73" s="45">
        <v>40</v>
      </c>
      <c r="E73" s="126">
        <f t="shared" si="21"/>
        <v>0.8</v>
      </c>
      <c r="F73" s="127">
        <f>VLOOKUP($C73,$M$17:$R$381,4,FALSE)*($D73/100)</f>
        <v>3.4000000000000004</v>
      </c>
      <c r="G73" s="128">
        <f>VLOOKUP($C73,$M$17:$R$381,5,FALSE)*($D73/100)</f>
        <v>5.88</v>
      </c>
      <c r="H73" s="144">
        <f>E73*4+F73*4+G73*9</f>
        <v>69.72</v>
      </c>
      <c r="I73" s="30"/>
      <c r="J73" s="30"/>
      <c r="K73" s="30"/>
      <c r="L73" s="30"/>
      <c r="M73" s="116"/>
      <c r="N73" s="55"/>
      <c r="O73" s="126"/>
      <c r="P73" s="127"/>
      <c r="Q73" s="125"/>
      <c r="R73" s="117"/>
      <c r="S73" s="30"/>
      <c r="T73" s="30"/>
      <c r="U73" s="30"/>
      <c r="V73" s="30"/>
      <c r="W73" s="30"/>
      <c r="X73" s="30"/>
      <c r="Y73" s="30"/>
      <c r="Z73" s="30"/>
      <c r="AA73" s="30"/>
      <c r="AB73" s="30"/>
    </row>
    <row r="74" spans="1:28" ht="20.25" x14ac:dyDescent="0.25">
      <c r="A74" s="30"/>
      <c r="B74" s="506"/>
      <c r="C74" s="44" t="s">
        <v>238</v>
      </c>
      <c r="D74" s="45">
        <v>70</v>
      </c>
      <c r="E74" s="126">
        <f t="shared" si="21"/>
        <v>4.8999999999999995</v>
      </c>
      <c r="F74" s="127">
        <f>VLOOKUP($C74,$M$17:$R$381,4,FALSE)*($D74/100)</f>
        <v>56</v>
      </c>
      <c r="G74" s="128">
        <f>VLOOKUP($C74,$M$17:$R$381,5,FALSE)*($D74/100)</f>
        <v>0.42</v>
      </c>
      <c r="H74" s="144">
        <f>E74*4+F74*4+G74*9</f>
        <v>247.38</v>
      </c>
      <c r="I74" s="30"/>
      <c r="J74" s="30"/>
      <c r="K74" s="30"/>
      <c r="L74" s="30"/>
      <c r="M74" s="116"/>
      <c r="N74" s="55"/>
      <c r="O74" s="126"/>
      <c r="P74" s="127"/>
      <c r="Q74" s="125"/>
      <c r="R74" s="117"/>
      <c r="S74" s="30"/>
      <c r="T74" s="30"/>
      <c r="U74" s="30"/>
      <c r="V74" s="30"/>
      <c r="W74" s="30"/>
      <c r="X74" s="30"/>
      <c r="Y74" s="30"/>
      <c r="Z74" s="30"/>
      <c r="AA74" s="30"/>
      <c r="AB74" s="30"/>
    </row>
    <row r="75" spans="1:28" ht="21" thickBot="1" x14ac:dyDescent="0.3">
      <c r="A75" s="30"/>
      <c r="B75" s="507"/>
      <c r="C75" s="44"/>
      <c r="D75" s="44"/>
      <c r="E75" s="126"/>
      <c r="F75" s="127"/>
      <c r="G75" s="128"/>
      <c r="H75" s="144"/>
      <c r="I75" s="30"/>
      <c r="J75" s="30"/>
      <c r="K75" s="30"/>
      <c r="L75" s="30"/>
      <c r="M75" s="116"/>
      <c r="N75" s="55"/>
      <c r="O75" s="126"/>
      <c r="P75" s="127"/>
      <c r="Q75" s="125"/>
      <c r="R75" s="117"/>
      <c r="S75" s="30"/>
      <c r="T75" s="30"/>
      <c r="U75" s="30"/>
      <c r="V75" s="30"/>
      <c r="W75" s="30"/>
      <c r="X75" s="30"/>
      <c r="Y75" s="30"/>
      <c r="Z75" s="30"/>
      <c r="AA75" s="30"/>
      <c r="AB75" s="30"/>
    </row>
    <row r="76" spans="1:28" ht="20.25" thickBot="1" x14ac:dyDescent="0.3">
      <c r="A76" s="30"/>
      <c r="B76" s="38"/>
      <c r="C76" s="38"/>
      <c r="D76" s="38"/>
      <c r="E76" s="140"/>
      <c r="F76" s="140"/>
      <c r="G76" s="140"/>
      <c r="H76" s="148"/>
      <c r="I76" s="30"/>
      <c r="J76" s="30"/>
      <c r="K76" s="30"/>
      <c r="L76" s="30"/>
      <c r="M76" s="116"/>
      <c r="N76" s="55"/>
      <c r="O76" s="126"/>
      <c r="P76" s="127"/>
      <c r="Q76" s="125"/>
      <c r="R76" s="117"/>
      <c r="S76" s="30"/>
      <c r="T76" s="30"/>
      <c r="U76" s="30"/>
      <c r="V76" s="30"/>
      <c r="W76" s="30"/>
      <c r="X76" s="30"/>
      <c r="Y76" s="30"/>
      <c r="Z76" s="30"/>
      <c r="AA76" s="30"/>
      <c r="AB76" s="30"/>
    </row>
    <row r="77" spans="1:28" ht="20.25" x14ac:dyDescent="0.25">
      <c r="A77" s="30"/>
      <c r="B77" s="508" t="s">
        <v>56</v>
      </c>
      <c r="C77" s="50" t="s">
        <v>57</v>
      </c>
      <c r="D77" s="51">
        <v>150</v>
      </c>
      <c r="E77" s="126">
        <f>VLOOKUP($C77,$M$17:$R$381,3,FALSE)*($D77/100)</f>
        <v>31.5</v>
      </c>
      <c r="F77" s="127">
        <f>VLOOKUP($C77,$M$17:$R$381,4,FALSE)*($D77/100)</f>
        <v>0</v>
      </c>
      <c r="G77" s="128">
        <f>VLOOKUP($C77,$M$17:$R$381,5,FALSE)*($D77/100)</f>
        <v>7.5</v>
      </c>
      <c r="H77" s="144">
        <f>E77*4+F77*4+G77*9</f>
        <v>193.5</v>
      </c>
      <c r="I77" s="30"/>
      <c r="J77" s="30"/>
      <c r="K77" s="30"/>
      <c r="L77" s="30"/>
      <c r="M77" s="57"/>
      <c r="N77" s="57"/>
      <c r="O77" s="57"/>
      <c r="P77" s="57"/>
      <c r="Q77" s="57"/>
      <c r="R77" s="105"/>
      <c r="S77" s="30"/>
      <c r="T77" s="30"/>
      <c r="U77" s="30"/>
      <c r="V77" s="30"/>
      <c r="W77" s="30"/>
      <c r="X77" s="30"/>
      <c r="Y77" s="30"/>
      <c r="Z77" s="30"/>
      <c r="AA77" s="30"/>
      <c r="AB77" s="30"/>
    </row>
    <row r="78" spans="1:28" ht="20.25" x14ac:dyDescent="0.25">
      <c r="A78" s="30"/>
      <c r="B78" s="506"/>
      <c r="C78" s="44" t="s">
        <v>55</v>
      </c>
      <c r="D78" s="45">
        <v>150</v>
      </c>
      <c r="E78" s="126">
        <f t="shared" ref="E78:E79" si="22">VLOOKUP($C78,$M$17:$R$381,3,FALSE)*($D78/100)</f>
        <v>3.1500000000000004</v>
      </c>
      <c r="F78" s="127">
        <f t="shared" ref="F78:F79" si="23">VLOOKUP($C78,$M$17:$R$381,4,FALSE)*($D78/100)</f>
        <v>10.5</v>
      </c>
      <c r="G78" s="128">
        <f t="shared" ref="G78:G79" si="24">VLOOKUP($C78,$M$17:$R$381,5,FALSE)*($D78/100)</f>
        <v>0.89999999999999991</v>
      </c>
      <c r="H78" s="144">
        <f>E78*4+F78*4+G78*9</f>
        <v>62.7</v>
      </c>
      <c r="I78" s="30"/>
      <c r="J78" s="30"/>
      <c r="K78" s="30"/>
      <c r="L78" s="30"/>
      <c r="M78" s="38"/>
      <c r="N78" s="38"/>
      <c r="O78" s="38"/>
      <c r="P78" s="38"/>
      <c r="Q78" s="38"/>
      <c r="R78" s="38"/>
      <c r="S78" s="30"/>
      <c r="T78" s="30"/>
      <c r="U78" s="30"/>
      <c r="V78" s="30"/>
      <c r="W78" s="30"/>
      <c r="X78" s="30"/>
      <c r="Y78" s="30"/>
      <c r="Z78" s="30"/>
      <c r="AA78" s="30"/>
      <c r="AB78" s="30"/>
    </row>
    <row r="79" spans="1:28" ht="20.25" x14ac:dyDescent="0.25">
      <c r="A79" s="30"/>
      <c r="B79" s="506"/>
      <c r="C79" s="44" t="s">
        <v>58</v>
      </c>
      <c r="D79" s="45">
        <v>450</v>
      </c>
      <c r="E79" s="126">
        <f t="shared" si="22"/>
        <v>9</v>
      </c>
      <c r="F79" s="127">
        <f t="shared" si="23"/>
        <v>78.75</v>
      </c>
      <c r="G79" s="128">
        <f t="shared" si="24"/>
        <v>0.45</v>
      </c>
      <c r="H79" s="144">
        <f>E79*4+F79*4+G79*9</f>
        <v>355.05</v>
      </c>
      <c r="I79" s="30"/>
      <c r="J79" s="30"/>
      <c r="K79" s="30"/>
      <c r="L79" s="30"/>
      <c r="M79" s="30"/>
      <c r="N79" s="30"/>
      <c r="O79" s="30"/>
      <c r="P79" s="30"/>
      <c r="Q79" s="30"/>
      <c r="R79" s="30"/>
      <c r="S79" s="30"/>
      <c r="T79" s="30"/>
      <c r="U79" s="30"/>
      <c r="V79" s="30"/>
      <c r="W79" s="30"/>
      <c r="X79" s="30"/>
      <c r="Y79" s="30"/>
      <c r="Z79" s="30"/>
      <c r="AA79" s="30"/>
      <c r="AB79" s="30"/>
    </row>
    <row r="80" spans="1:28" ht="18" x14ac:dyDescent="0.3">
      <c r="A80" s="30"/>
      <c r="B80" s="506"/>
      <c r="C80" s="46"/>
      <c r="D80" s="47"/>
      <c r="E80" s="126"/>
      <c r="F80" s="127"/>
      <c r="G80" s="128"/>
      <c r="H80" s="145"/>
      <c r="I80" s="30"/>
      <c r="J80" s="30"/>
      <c r="K80" s="30"/>
      <c r="L80" s="30"/>
      <c r="M80" s="30"/>
      <c r="N80" s="30"/>
      <c r="O80" s="30"/>
      <c r="P80" s="30"/>
      <c r="Q80" s="30"/>
      <c r="R80" s="30"/>
      <c r="S80" s="30"/>
      <c r="T80" s="30"/>
      <c r="U80" s="30"/>
      <c r="V80" s="30"/>
      <c r="W80" s="30"/>
      <c r="X80" s="30"/>
      <c r="Y80" s="30"/>
      <c r="Z80" s="30"/>
      <c r="AA80" s="30"/>
      <c r="AB80" s="30"/>
    </row>
    <row r="81" spans="1:28" ht="18.75" thickBot="1" x14ac:dyDescent="0.35">
      <c r="A81" s="30"/>
      <c r="B81" s="507"/>
      <c r="C81" s="48"/>
      <c r="D81" s="49"/>
      <c r="E81" s="130"/>
      <c r="F81" s="141"/>
      <c r="G81" s="142"/>
      <c r="H81" s="145"/>
      <c r="I81" s="30"/>
      <c r="J81" s="30"/>
      <c r="K81" s="30"/>
      <c r="L81" s="30"/>
      <c r="M81" s="30"/>
      <c r="N81" s="30"/>
      <c r="O81" s="30"/>
      <c r="P81" s="30"/>
      <c r="Q81" s="30"/>
      <c r="R81" s="30"/>
      <c r="S81" s="30"/>
      <c r="T81" s="30"/>
      <c r="U81" s="30"/>
      <c r="V81" s="30"/>
      <c r="W81" s="30"/>
      <c r="X81" s="30"/>
      <c r="Y81" s="30"/>
      <c r="Z81" s="30"/>
      <c r="AA81" s="30"/>
      <c r="AB81" s="30"/>
    </row>
    <row r="82" spans="1:28" ht="19.5" thickBot="1" x14ac:dyDescent="0.3">
      <c r="A82" s="30"/>
      <c r="B82" s="38"/>
      <c r="C82" s="38"/>
      <c r="D82" s="38"/>
      <c r="E82" s="140"/>
      <c r="F82" s="140"/>
      <c r="G82" s="140"/>
      <c r="H82" s="148"/>
      <c r="I82" s="30"/>
      <c r="J82" s="30"/>
      <c r="K82" s="30"/>
      <c r="L82" s="30"/>
      <c r="M82" s="30"/>
      <c r="N82" s="30"/>
      <c r="O82" s="30"/>
      <c r="P82" s="30"/>
      <c r="Q82" s="30"/>
      <c r="R82" s="30"/>
      <c r="S82" s="30"/>
      <c r="T82" s="30"/>
      <c r="U82" s="30"/>
      <c r="V82" s="30"/>
      <c r="W82" s="30"/>
      <c r="X82" s="30"/>
      <c r="Y82" s="30"/>
      <c r="Z82" s="30"/>
      <c r="AA82" s="30"/>
      <c r="AB82" s="30"/>
    </row>
    <row r="83" spans="1:28" ht="20.25" x14ac:dyDescent="0.25">
      <c r="A83" s="30"/>
      <c r="B83" s="508" t="s">
        <v>59</v>
      </c>
      <c r="C83" s="50" t="s">
        <v>87</v>
      </c>
      <c r="D83" s="51">
        <v>125</v>
      </c>
      <c r="E83" s="126">
        <f>VLOOKUP($C83,$M$17:$R$381,3,FALSE)*($D83/100)</f>
        <v>25</v>
      </c>
      <c r="F83" s="127">
        <f>VLOOKUP($C83,$M$17:$R$381,4,FALSE)*($D83/100)</f>
        <v>0</v>
      </c>
      <c r="G83" s="128">
        <f>VLOOKUP($C83,$M$17:$R$381,5,FALSE)*($D83/100)</f>
        <v>16.25</v>
      </c>
      <c r="H83" s="144">
        <f>E83*4+F83*4+G83*9</f>
        <v>246.25</v>
      </c>
      <c r="I83" s="30"/>
      <c r="J83" s="30"/>
      <c r="K83" s="30"/>
      <c r="L83" s="30"/>
      <c r="M83" s="30"/>
      <c r="N83" s="30"/>
      <c r="O83" s="30"/>
      <c r="P83" s="30"/>
      <c r="Q83" s="30"/>
      <c r="R83" s="30"/>
      <c r="S83" s="30"/>
      <c r="T83" s="30"/>
      <c r="U83" s="30"/>
      <c r="V83" s="30"/>
      <c r="W83" s="30"/>
      <c r="X83" s="30"/>
      <c r="Y83" s="30"/>
      <c r="Z83" s="30"/>
      <c r="AA83" s="30"/>
      <c r="AB83" s="30"/>
    </row>
    <row r="84" spans="1:28" ht="20.25" x14ac:dyDescent="0.25">
      <c r="A84" s="30"/>
      <c r="B84" s="506"/>
      <c r="C84" s="44" t="s">
        <v>55</v>
      </c>
      <c r="D84" s="45">
        <v>150</v>
      </c>
      <c r="E84" s="126">
        <f t="shared" ref="E84:E86" si="25">VLOOKUP($C84,$M$17:$R$381,3,FALSE)*($D84/100)</f>
        <v>3.1500000000000004</v>
      </c>
      <c r="F84" s="127">
        <f t="shared" ref="F84:F86" si="26">VLOOKUP($C84,$M$17:$R$381,4,FALSE)*($D84/100)</f>
        <v>10.5</v>
      </c>
      <c r="G84" s="128">
        <f t="shared" ref="G84:G86" si="27">VLOOKUP($C84,$M$17:$R$381,5,FALSE)*($D84/100)</f>
        <v>0.89999999999999991</v>
      </c>
      <c r="H84" s="144">
        <f>E84*4+F84*4+G84*9</f>
        <v>62.7</v>
      </c>
      <c r="I84" s="30"/>
      <c r="J84" s="30"/>
      <c r="K84" s="30"/>
      <c r="L84" s="30"/>
      <c r="M84" s="30"/>
      <c r="N84" s="30"/>
      <c r="O84" s="30"/>
      <c r="P84" s="30"/>
      <c r="Q84" s="30"/>
      <c r="R84" s="30"/>
      <c r="S84" s="30"/>
      <c r="T84" s="30"/>
      <c r="U84" s="30"/>
      <c r="V84" s="30"/>
      <c r="W84" s="30"/>
      <c r="X84" s="30"/>
      <c r="Y84" s="30"/>
      <c r="Z84" s="30"/>
      <c r="AA84" s="30"/>
      <c r="AB84" s="30"/>
    </row>
    <row r="85" spans="1:28" ht="20.25" x14ac:dyDescent="0.25">
      <c r="A85" s="30"/>
      <c r="B85" s="506"/>
      <c r="C85" s="44" t="s">
        <v>238</v>
      </c>
      <c r="D85" s="45">
        <v>40</v>
      </c>
      <c r="E85" s="126">
        <f t="shared" si="25"/>
        <v>2.8000000000000003</v>
      </c>
      <c r="F85" s="127">
        <f t="shared" si="26"/>
        <v>32</v>
      </c>
      <c r="G85" s="128">
        <f t="shared" si="27"/>
        <v>0.24</v>
      </c>
      <c r="H85" s="144">
        <f>E85*4+F85*4+G85*9</f>
        <v>141.35999999999999</v>
      </c>
      <c r="I85" s="30"/>
      <c r="J85" s="30"/>
      <c r="K85" s="30"/>
      <c r="L85" s="30"/>
      <c r="M85" s="30"/>
      <c r="N85" s="30"/>
      <c r="O85" s="30"/>
      <c r="P85" s="30"/>
      <c r="Q85" s="30"/>
      <c r="R85" s="30"/>
      <c r="S85" s="30"/>
      <c r="T85" s="30"/>
      <c r="U85" s="30"/>
      <c r="V85" s="30"/>
      <c r="W85" s="30"/>
      <c r="X85" s="30"/>
      <c r="Y85" s="30"/>
      <c r="Z85" s="30"/>
      <c r="AA85" s="30"/>
      <c r="AB85" s="30"/>
    </row>
    <row r="86" spans="1:28" ht="20.25" x14ac:dyDescent="0.25">
      <c r="A86" s="30"/>
      <c r="B86" s="506"/>
      <c r="C86" s="44" t="s">
        <v>81</v>
      </c>
      <c r="D86" s="44">
        <v>10</v>
      </c>
      <c r="E86" s="126">
        <f t="shared" si="25"/>
        <v>0</v>
      </c>
      <c r="F86" s="127">
        <f t="shared" si="26"/>
        <v>0</v>
      </c>
      <c r="G86" s="128">
        <f t="shared" si="27"/>
        <v>10</v>
      </c>
      <c r="H86" s="144">
        <f>E86*4+F86*4+G86*9</f>
        <v>90</v>
      </c>
      <c r="I86" s="30"/>
      <c r="J86" s="30"/>
      <c r="K86" s="30"/>
      <c r="L86" s="30"/>
      <c r="M86" s="30"/>
      <c r="N86" s="30"/>
      <c r="O86" s="30"/>
      <c r="P86" s="30"/>
      <c r="Q86" s="30"/>
      <c r="R86" s="30"/>
      <c r="S86" s="30"/>
      <c r="T86" s="30"/>
      <c r="U86" s="30"/>
      <c r="V86" s="30"/>
      <c r="W86" s="30"/>
      <c r="X86" s="30"/>
      <c r="Y86" s="30"/>
      <c r="Z86" s="30"/>
      <c r="AA86" s="30"/>
      <c r="AB86" s="30"/>
    </row>
    <row r="87" spans="1:28" ht="18.75" thickBot="1" x14ac:dyDescent="0.35">
      <c r="A87" s="30"/>
      <c r="B87" s="507"/>
      <c r="C87" s="48"/>
      <c r="D87" s="49"/>
      <c r="E87" s="126"/>
      <c r="F87" s="127"/>
      <c r="G87" s="128"/>
      <c r="H87" s="145"/>
      <c r="I87" s="30"/>
      <c r="J87" s="30"/>
      <c r="K87" s="30"/>
      <c r="L87" s="30"/>
      <c r="M87" s="30"/>
      <c r="N87" s="30"/>
      <c r="O87" s="30"/>
      <c r="P87" s="30"/>
      <c r="Q87" s="30"/>
      <c r="R87" s="30"/>
      <c r="S87" s="30"/>
      <c r="T87" s="30"/>
      <c r="U87" s="30"/>
      <c r="V87" s="30"/>
      <c r="W87" s="30"/>
      <c r="X87" s="30"/>
      <c r="Y87" s="30"/>
      <c r="Z87" s="30"/>
      <c r="AA87" s="30"/>
      <c r="AB87" s="30"/>
    </row>
    <row r="88" spans="1:28" ht="19.5" thickBot="1" x14ac:dyDescent="0.3">
      <c r="A88" s="30"/>
      <c r="B88" s="38"/>
      <c r="C88" s="38"/>
      <c r="D88" s="38"/>
      <c r="E88" s="140"/>
      <c r="F88" s="140"/>
      <c r="G88" s="140"/>
      <c r="H88" s="148"/>
      <c r="I88" s="30"/>
      <c r="J88" s="30"/>
      <c r="K88" s="30"/>
      <c r="L88" s="30"/>
      <c r="M88" s="30"/>
      <c r="N88" s="30"/>
      <c r="O88" s="30"/>
      <c r="P88" s="30"/>
      <c r="Q88" s="30"/>
      <c r="R88" s="30"/>
      <c r="S88" s="30"/>
      <c r="T88" s="30"/>
      <c r="U88" s="30"/>
      <c r="V88" s="30"/>
      <c r="W88" s="30"/>
      <c r="X88" s="30"/>
      <c r="Y88" s="30"/>
      <c r="Z88" s="30"/>
      <c r="AA88" s="30"/>
      <c r="AB88" s="30"/>
    </row>
    <row r="89" spans="1:28" ht="20.25" x14ac:dyDescent="0.25">
      <c r="A89" s="30"/>
      <c r="B89" s="509" t="s">
        <v>243</v>
      </c>
      <c r="C89" s="155" t="s">
        <v>240</v>
      </c>
      <c r="D89" s="51">
        <v>5</v>
      </c>
      <c r="E89" s="126">
        <f>VLOOKUP($C89,$M$17:$R$381,3,FALSE)*($D89/100)</f>
        <v>0</v>
      </c>
      <c r="F89" s="127">
        <f>VLOOKUP($C89,$M$17:$R$381,4,FALSE)*($D89/100)</f>
        <v>0</v>
      </c>
      <c r="G89" s="128">
        <f>VLOOKUP($C89,$M$17:$R$381,5,FALSE)*($D89/100)</f>
        <v>0</v>
      </c>
      <c r="H89" s="144">
        <f>E89*4+F89*4+G89*9</f>
        <v>0</v>
      </c>
      <c r="I89" s="30"/>
      <c r="J89" s="30"/>
      <c r="K89" s="30"/>
      <c r="L89" s="30"/>
      <c r="M89" s="30"/>
      <c r="N89" s="30"/>
      <c r="O89" s="30"/>
      <c r="P89" s="30"/>
      <c r="Q89" s="30"/>
      <c r="R89" s="30"/>
      <c r="S89" s="30"/>
      <c r="T89" s="30"/>
      <c r="U89" s="30"/>
      <c r="V89" s="30"/>
      <c r="W89" s="30"/>
      <c r="X89" s="30"/>
      <c r="Y89" s="30"/>
      <c r="Z89" s="30"/>
      <c r="AA89" s="30"/>
      <c r="AB89" s="30"/>
    </row>
    <row r="90" spans="1:28" ht="20.25" x14ac:dyDescent="0.25">
      <c r="A90" s="30"/>
      <c r="B90" s="510"/>
      <c r="C90" s="44" t="s">
        <v>244</v>
      </c>
      <c r="D90" s="45">
        <v>15</v>
      </c>
      <c r="E90" s="126">
        <f>VLOOKUP($C90,$M$17:$R$381,3,FALSE)*($D90/100)</f>
        <v>0</v>
      </c>
      <c r="F90" s="127">
        <f>VLOOKUP($C90,$M$17:$R$381,4,FALSE)*($D90/100)</f>
        <v>0</v>
      </c>
      <c r="G90" s="128">
        <f>VLOOKUP($C90,$M$17:$R$381,5,FALSE)*($D90/100)</f>
        <v>0</v>
      </c>
      <c r="H90" s="144">
        <f t="shared" ref="H90:H91" si="28">E90*4+F90*4+G90*9</f>
        <v>0</v>
      </c>
      <c r="I90" s="30"/>
      <c r="J90" s="30"/>
      <c r="K90" s="30"/>
      <c r="L90" s="30"/>
      <c r="M90" s="30"/>
      <c r="N90" s="30"/>
      <c r="O90" s="30"/>
      <c r="P90" s="30"/>
      <c r="Q90" s="30"/>
      <c r="R90" s="30"/>
      <c r="S90" s="30"/>
      <c r="T90" s="30"/>
      <c r="U90" s="30"/>
      <c r="V90" s="30"/>
      <c r="W90" s="30"/>
      <c r="X90" s="30"/>
      <c r="Y90" s="30"/>
      <c r="Z90" s="30"/>
      <c r="AA90" s="30"/>
      <c r="AB90" s="30"/>
    </row>
    <row r="91" spans="1:28" ht="20.25" x14ac:dyDescent="0.25">
      <c r="A91" s="30"/>
      <c r="B91" s="510"/>
      <c r="C91" s="44" t="s">
        <v>246</v>
      </c>
      <c r="D91" s="45">
        <v>300</v>
      </c>
      <c r="E91" s="126">
        <f>VLOOKUP($C91,$M$17:$R$381,3,FALSE)*($D91/100)</f>
        <v>0</v>
      </c>
      <c r="F91" s="127">
        <f>VLOOKUP($C91,$M$17:$R$381,4,FALSE)*($D91/100)</f>
        <v>0</v>
      </c>
      <c r="G91" s="128">
        <f>VLOOKUP($C91,$M$17:$R$381,5,FALSE)*($D91/100)</f>
        <v>0</v>
      </c>
      <c r="H91" s="144">
        <f t="shared" si="28"/>
        <v>0</v>
      </c>
      <c r="I91" s="30"/>
      <c r="J91" s="30"/>
      <c r="K91" s="30"/>
      <c r="L91" s="30"/>
      <c r="M91" s="30"/>
      <c r="N91" s="30"/>
      <c r="O91" s="30"/>
      <c r="P91" s="30"/>
      <c r="Q91" s="30"/>
      <c r="R91" s="30"/>
      <c r="S91" s="30"/>
      <c r="T91" s="30"/>
      <c r="U91" s="30"/>
      <c r="V91" s="30"/>
      <c r="W91" s="30"/>
      <c r="X91" s="30"/>
      <c r="Y91" s="30"/>
      <c r="Z91" s="30"/>
      <c r="AA91" s="30"/>
      <c r="AB91" s="30"/>
    </row>
    <row r="92" spans="1:28" ht="20.25" x14ac:dyDescent="0.3">
      <c r="A92" s="30"/>
      <c r="B92" s="510"/>
      <c r="C92" s="46"/>
      <c r="D92" s="47"/>
      <c r="E92" s="126"/>
      <c r="F92" s="127"/>
      <c r="G92" s="128"/>
      <c r="H92" s="144"/>
      <c r="I92" s="30"/>
      <c r="J92" s="30"/>
      <c r="K92" s="30"/>
      <c r="L92" s="30"/>
      <c r="M92" s="30"/>
      <c r="N92" s="30"/>
      <c r="O92" s="30"/>
      <c r="P92" s="30"/>
      <c r="Q92" s="30"/>
      <c r="R92" s="30"/>
      <c r="S92" s="30"/>
      <c r="T92" s="30"/>
      <c r="U92" s="30"/>
      <c r="V92" s="30"/>
      <c r="W92" s="30"/>
      <c r="X92" s="30"/>
      <c r="Y92" s="30"/>
      <c r="Z92" s="30"/>
      <c r="AA92" s="30"/>
      <c r="AB92" s="30"/>
    </row>
    <row r="93" spans="1:28" ht="21" thickBot="1" x14ac:dyDescent="0.35">
      <c r="A93" s="30"/>
      <c r="B93" s="511"/>
      <c r="C93" s="48"/>
      <c r="D93" s="49"/>
      <c r="E93" s="130"/>
      <c r="F93" s="141"/>
      <c r="G93" s="142"/>
      <c r="H93" s="144"/>
      <c r="I93" s="30"/>
      <c r="J93" s="30"/>
      <c r="K93" s="30"/>
      <c r="L93" s="30"/>
      <c r="M93" s="30"/>
      <c r="N93" s="30"/>
      <c r="O93" s="30"/>
      <c r="P93" s="30"/>
      <c r="Q93" s="30"/>
      <c r="R93" s="30"/>
      <c r="S93" s="30"/>
      <c r="T93" s="30"/>
      <c r="U93" s="30"/>
      <c r="V93" s="30"/>
      <c r="W93" s="30"/>
      <c r="X93" s="30"/>
      <c r="Y93" s="30"/>
      <c r="Z93" s="30"/>
      <c r="AA93" s="30"/>
      <c r="AB93" s="30"/>
    </row>
    <row r="94" spans="1:28" ht="19.5" thickBot="1" x14ac:dyDescent="0.3">
      <c r="A94" s="30"/>
      <c r="B94" s="38"/>
      <c r="C94" s="38"/>
      <c r="D94" s="38"/>
      <c r="E94" s="140"/>
      <c r="F94" s="140"/>
      <c r="G94" s="140"/>
      <c r="H94" s="148"/>
      <c r="I94" s="30"/>
      <c r="J94" s="30"/>
      <c r="K94" s="30"/>
      <c r="L94" s="30"/>
      <c r="M94" s="30"/>
      <c r="N94" s="30"/>
      <c r="O94" s="30"/>
      <c r="P94" s="30"/>
      <c r="Q94" s="30"/>
      <c r="R94" s="30"/>
      <c r="S94" s="30"/>
      <c r="T94" s="30"/>
      <c r="U94" s="30"/>
      <c r="V94" s="30"/>
      <c r="W94" s="30"/>
      <c r="X94" s="30"/>
      <c r="Y94" s="30"/>
      <c r="Z94" s="30"/>
      <c r="AA94" s="30"/>
      <c r="AB94" s="30"/>
    </row>
    <row r="95" spans="1:28" ht="20.25" customHeight="1" x14ac:dyDescent="0.25">
      <c r="A95" s="30"/>
      <c r="B95" s="509" t="s">
        <v>242</v>
      </c>
      <c r="C95" s="44" t="s">
        <v>239</v>
      </c>
      <c r="D95" s="51">
        <v>40</v>
      </c>
      <c r="E95" s="126">
        <f>VLOOKUP($C95,$M$17:$R$381,3,FALSE)*($D95/100)</f>
        <v>32.4</v>
      </c>
      <c r="F95" s="127">
        <f>VLOOKUP($C95,$M$17:$R$381,4,FALSE)*($D95/100)</f>
        <v>2.2000000000000002</v>
      </c>
      <c r="G95" s="128">
        <f>VLOOKUP($C95,$M$17:$R$381,5,FALSE)*($D95/100)</f>
        <v>2.2000000000000002</v>
      </c>
      <c r="H95" s="144">
        <f>E95*4+F95*4+G95*9</f>
        <v>158.20000000000002</v>
      </c>
      <c r="I95" s="30"/>
      <c r="J95" s="30"/>
      <c r="K95" s="30"/>
      <c r="L95" s="30"/>
      <c r="M95" s="30"/>
      <c r="N95" s="30"/>
      <c r="O95" s="30"/>
      <c r="P95" s="30"/>
      <c r="Q95" s="30"/>
      <c r="R95" s="30"/>
      <c r="S95" s="30"/>
      <c r="T95" s="30"/>
      <c r="U95" s="30"/>
      <c r="V95" s="30"/>
      <c r="W95" s="30"/>
      <c r="X95" s="30"/>
      <c r="Y95" s="30"/>
      <c r="Z95" s="30"/>
      <c r="AA95" s="30"/>
      <c r="AB95" s="30"/>
    </row>
    <row r="96" spans="1:28" ht="20.25" x14ac:dyDescent="0.25">
      <c r="A96" s="30"/>
      <c r="B96" s="510"/>
      <c r="C96" s="44" t="s">
        <v>60</v>
      </c>
      <c r="D96" s="45">
        <v>75</v>
      </c>
      <c r="E96" s="126">
        <f t="shared" ref="E96:E99" si="29">VLOOKUP($C96,$M$17:$R$381,3,FALSE)*($D96/100)</f>
        <v>3.9749999999999996</v>
      </c>
      <c r="F96" s="127">
        <f t="shared" ref="F96:F99" si="30">VLOOKUP($C96,$M$17:$R$381,4,FALSE)*($D96/100)</f>
        <v>65.25</v>
      </c>
      <c r="G96" s="128">
        <f t="shared" ref="G96:G99" si="31">VLOOKUP($C96,$M$17:$R$381,5,FALSE)*($D96/100)</f>
        <v>1.2000000000000002</v>
      </c>
      <c r="H96" s="144">
        <f>E96*4+F96*4+G96*9</f>
        <v>287.7</v>
      </c>
      <c r="I96" s="30"/>
      <c r="J96" s="30"/>
      <c r="K96" s="30"/>
      <c r="L96" s="30"/>
      <c r="M96" s="30"/>
      <c r="N96" s="30"/>
      <c r="O96" s="30"/>
      <c r="P96" s="30"/>
      <c r="Q96" s="30"/>
      <c r="R96" s="30"/>
      <c r="S96" s="30"/>
      <c r="T96" s="30"/>
      <c r="U96" s="30"/>
      <c r="V96" s="30"/>
      <c r="W96" s="30"/>
      <c r="X96" s="30"/>
      <c r="Y96" s="30"/>
      <c r="Z96" s="30"/>
      <c r="AA96" s="30"/>
      <c r="AB96" s="30"/>
    </row>
    <row r="97" spans="1:28" ht="20.25" x14ac:dyDescent="0.25">
      <c r="A97" s="30"/>
      <c r="B97" s="510"/>
      <c r="C97" s="44" t="s">
        <v>77</v>
      </c>
      <c r="D97" s="45">
        <v>10</v>
      </c>
      <c r="E97" s="126">
        <f t="shared" si="29"/>
        <v>0.53</v>
      </c>
      <c r="F97" s="127">
        <f t="shared" si="30"/>
        <v>4.2600000000000007</v>
      </c>
      <c r="G97" s="128">
        <f t="shared" si="31"/>
        <v>4.2600000000000007</v>
      </c>
      <c r="H97" s="144">
        <f>E97*4+F97*4+G97*9</f>
        <v>57.500000000000007</v>
      </c>
      <c r="I97" s="30"/>
      <c r="J97" s="30"/>
      <c r="K97" s="30"/>
      <c r="L97" s="30"/>
      <c r="M97" s="30"/>
      <c r="N97" s="30"/>
      <c r="O97" s="30"/>
      <c r="P97" s="30"/>
      <c r="Q97" s="30"/>
      <c r="R97" s="30"/>
      <c r="S97" s="30"/>
      <c r="T97" s="30"/>
      <c r="U97" s="30"/>
      <c r="V97" s="30"/>
      <c r="W97" s="30"/>
      <c r="X97" s="30"/>
      <c r="Y97" s="30"/>
      <c r="Z97" s="30"/>
      <c r="AA97" s="30"/>
      <c r="AB97" s="30"/>
    </row>
    <row r="98" spans="1:28" ht="20.25" x14ac:dyDescent="0.25">
      <c r="A98" s="30"/>
      <c r="B98" s="510"/>
      <c r="C98" s="44" t="s">
        <v>67</v>
      </c>
      <c r="D98" s="45">
        <v>100</v>
      </c>
      <c r="E98" s="126">
        <f t="shared" si="29"/>
        <v>1</v>
      </c>
      <c r="F98" s="127">
        <f t="shared" si="30"/>
        <v>23</v>
      </c>
      <c r="G98" s="128">
        <f t="shared" si="31"/>
        <v>0</v>
      </c>
      <c r="H98" s="144">
        <f>E98*4+F98*4+G98*9</f>
        <v>96</v>
      </c>
      <c r="I98" s="30"/>
      <c r="J98" s="30"/>
      <c r="K98" s="30"/>
      <c r="L98" s="30"/>
      <c r="M98" s="30"/>
      <c r="N98" s="30"/>
      <c r="O98" s="30"/>
      <c r="P98" s="30"/>
      <c r="Q98" s="30"/>
      <c r="R98" s="30"/>
      <c r="S98" s="30"/>
      <c r="T98" s="30"/>
      <c r="U98" s="30"/>
      <c r="V98" s="30"/>
      <c r="W98" s="30"/>
      <c r="X98" s="30"/>
      <c r="Y98" s="30"/>
      <c r="Z98" s="30"/>
      <c r="AA98" s="30"/>
      <c r="AB98" s="30"/>
    </row>
    <row r="99" spans="1:28" ht="21" thickBot="1" x14ac:dyDescent="0.3">
      <c r="A99" s="30"/>
      <c r="B99" s="511"/>
      <c r="C99" s="44" t="s">
        <v>246</v>
      </c>
      <c r="D99" s="45">
        <v>200</v>
      </c>
      <c r="E99" s="130">
        <f t="shared" si="29"/>
        <v>0</v>
      </c>
      <c r="F99" s="141">
        <f t="shared" si="30"/>
        <v>0</v>
      </c>
      <c r="G99" s="142">
        <f t="shared" si="31"/>
        <v>0</v>
      </c>
      <c r="H99" s="144">
        <f>E99*4+F99*4+G99*9</f>
        <v>0</v>
      </c>
      <c r="I99" s="30"/>
      <c r="J99" s="30"/>
      <c r="K99" s="30"/>
      <c r="L99" s="30"/>
      <c r="M99" s="30"/>
      <c r="N99" s="30"/>
      <c r="O99" s="30"/>
      <c r="P99" s="30"/>
      <c r="Q99" s="30"/>
      <c r="R99" s="30"/>
      <c r="S99" s="30"/>
      <c r="T99" s="30"/>
      <c r="U99" s="30"/>
      <c r="V99" s="30"/>
      <c r="W99" s="30"/>
      <c r="X99" s="30"/>
      <c r="Y99" s="30"/>
      <c r="Z99" s="30"/>
      <c r="AA99" s="30"/>
      <c r="AB99" s="30"/>
    </row>
    <row r="100" spans="1:28" ht="15.75" thickBot="1" x14ac:dyDescent="0.3">
      <c r="A100" s="30"/>
      <c r="B100" s="30"/>
      <c r="C100" s="30"/>
      <c r="D100" s="33"/>
      <c r="E100" s="149"/>
      <c r="F100" s="149"/>
      <c r="G100" s="149"/>
      <c r="H100" s="150"/>
      <c r="I100" s="30"/>
      <c r="J100" s="30"/>
      <c r="K100" s="30"/>
      <c r="L100" s="30"/>
      <c r="M100" s="30"/>
      <c r="N100" s="30"/>
      <c r="O100" s="30"/>
      <c r="P100" s="30"/>
      <c r="Q100" s="30"/>
      <c r="R100" s="30"/>
      <c r="S100" s="30"/>
      <c r="T100" s="30"/>
      <c r="U100" s="30"/>
      <c r="V100" s="30"/>
      <c r="W100" s="30"/>
      <c r="X100" s="30"/>
      <c r="Y100" s="30"/>
      <c r="Z100" s="30"/>
      <c r="AA100" s="30"/>
      <c r="AB100" s="30"/>
    </row>
    <row r="101" spans="1:28" ht="21" thickBot="1" x14ac:dyDescent="0.3">
      <c r="A101" s="30"/>
      <c r="B101" s="512" t="s">
        <v>66</v>
      </c>
      <c r="C101" s="512"/>
      <c r="D101" s="513"/>
      <c r="E101" s="514" t="s">
        <v>70</v>
      </c>
      <c r="F101" s="515"/>
      <c r="G101" s="515"/>
      <c r="H101" s="520" t="s">
        <v>69</v>
      </c>
      <c r="I101" s="30"/>
      <c r="J101" s="30"/>
      <c r="K101" s="30"/>
      <c r="L101" s="30"/>
      <c r="M101" s="30"/>
      <c r="N101" s="30"/>
      <c r="O101" s="30"/>
      <c r="P101" s="30"/>
      <c r="Q101" s="30"/>
      <c r="R101" s="30"/>
      <c r="S101" s="30"/>
      <c r="T101" s="30"/>
      <c r="U101" s="30"/>
      <c r="V101" s="30"/>
      <c r="W101" s="30"/>
      <c r="X101" s="30"/>
      <c r="Y101" s="30"/>
      <c r="Z101" s="30"/>
      <c r="AA101" s="30"/>
      <c r="AB101" s="30"/>
    </row>
    <row r="102" spans="1:28" ht="21" thickBot="1" x14ac:dyDescent="0.3">
      <c r="A102" s="30"/>
      <c r="B102" s="512"/>
      <c r="C102" s="512"/>
      <c r="D102" s="513"/>
      <c r="E102" s="151" t="s">
        <v>16</v>
      </c>
      <c r="F102" s="136" t="s">
        <v>63</v>
      </c>
      <c r="G102" s="152" t="s">
        <v>64</v>
      </c>
      <c r="H102" s="521"/>
      <c r="I102" s="30"/>
      <c r="J102" s="30"/>
      <c r="K102" s="30"/>
      <c r="L102" s="30"/>
      <c r="M102" s="30"/>
      <c r="N102" s="30"/>
      <c r="O102" s="30"/>
      <c r="P102" s="30"/>
      <c r="Q102" s="30"/>
      <c r="R102" s="30"/>
      <c r="S102" s="30"/>
      <c r="T102" s="30"/>
      <c r="U102" s="30"/>
      <c r="V102" s="30"/>
      <c r="W102" s="30"/>
      <c r="X102" s="30"/>
      <c r="Y102" s="30"/>
      <c r="Z102" s="30"/>
      <c r="AA102" s="30"/>
      <c r="AB102" s="30"/>
    </row>
    <row r="103" spans="1:28" ht="15" customHeight="1" x14ac:dyDescent="0.25">
      <c r="A103" s="30"/>
      <c r="B103" s="512"/>
      <c r="C103" s="512"/>
      <c r="D103" s="513"/>
      <c r="E103" s="497">
        <f>SUM(E65:E99)</f>
        <v>196.75500000000005</v>
      </c>
      <c r="F103" s="497">
        <f>SUM(F65:F99)</f>
        <v>342.26</v>
      </c>
      <c r="G103" s="516">
        <f>SUM(G65:G99)</f>
        <v>59.300000000000004</v>
      </c>
      <c r="H103" s="518">
        <f>SUM(H65:H99)</f>
        <v>2689.7599999999998</v>
      </c>
      <c r="I103" s="30"/>
      <c r="J103" s="30"/>
      <c r="K103" s="30"/>
      <c r="L103" s="30"/>
      <c r="M103" s="30"/>
      <c r="N103" s="30"/>
      <c r="O103" s="30"/>
      <c r="P103" s="30"/>
      <c r="Q103" s="30"/>
      <c r="R103" s="30"/>
      <c r="S103" s="30"/>
      <c r="T103" s="30"/>
      <c r="U103" s="30"/>
      <c r="V103" s="30"/>
      <c r="W103" s="30"/>
      <c r="X103" s="30"/>
      <c r="Y103" s="30"/>
      <c r="Z103" s="30"/>
      <c r="AA103" s="30"/>
      <c r="AB103" s="30"/>
    </row>
    <row r="104" spans="1:28" ht="15" customHeight="1" x14ac:dyDescent="0.25">
      <c r="A104" s="30"/>
      <c r="B104" s="512"/>
      <c r="C104" s="512"/>
      <c r="D104" s="513"/>
      <c r="E104" s="498"/>
      <c r="F104" s="498"/>
      <c r="G104" s="517"/>
      <c r="H104" s="519"/>
      <c r="I104" s="30"/>
      <c r="J104" s="30"/>
      <c r="K104" s="30"/>
      <c r="L104" s="30"/>
      <c r="M104" s="30"/>
      <c r="N104" s="30"/>
      <c r="O104" s="30"/>
      <c r="P104" s="30"/>
      <c r="Q104" s="30"/>
      <c r="R104" s="30"/>
      <c r="S104" s="30"/>
      <c r="T104" s="30"/>
      <c r="U104" s="30"/>
      <c r="V104" s="30"/>
      <c r="W104" s="30"/>
      <c r="X104" s="30"/>
      <c r="Y104" s="30"/>
      <c r="Z104" s="30"/>
      <c r="AA104" s="30"/>
      <c r="AB104" s="30"/>
    </row>
    <row r="105" spans="1:28" ht="15" customHeight="1" x14ac:dyDescent="0.25">
      <c r="A105" s="30"/>
      <c r="B105" s="512"/>
      <c r="C105" s="512"/>
      <c r="D105" s="513"/>
      <c r="E105" s="498"/>
      <c r="F105" s="498"/>
      <c r="G105" s="517"/>
      <c r="H105" s="519"/>
      <c r="I105" s="30"/>
      <c r="J105" s="30"/>
      <c r="K105" s="30"/>
      <c r="L105" s="30"/>
      <c r="M105" s="30"/>
      <c r="N105" s="30"/>
      <c r="O105" s="30"/>
      <c r="P105" s="30"/>
      <c r="Q105" s="30"/>
      <c r="R105" s="30"/>
      <c r="S105" s="30"/>
      <c r="T105" s="30"/>
      <c r="U105" s="30"/>
      <c r="V105" s="30"/>
      <c r="W105" s="30"/>
      <c r="X105" s="30"/>
      <c r="Y105" s="30"/>
      <c r="Z105" s="30"/>
      <c r="AA105" s="30"/>
      <c r="AB105" s="30"/>
    </row>
    <row r="106" spans="1:28" ht="15.75" customHeight="1" thickBot="1" x14ac:dyDescent="0.3">
      <c r="A106" s="30"/>
      <c r="B106" s="512"/>
      <c r="C106" s="512"/>
      <c r="D106" s="513"/>
      <c r="E106" s="498"/>
      <c r="F106" s="498"/>
      <c r="G106" s="517"/>
      <c r="H106" s="519"/>
      <c r="I106" s="30"/>
      <c r="J106" s="30"/>
      <c r="K106" s="30"/>
      <c r="L106" s="30"/>
      <c r="M106" s="30"/>
      <c r="N106" s="30"/>
      <c r="O106" s="30"/>
      <c r="P106" s="30"/>
      <c r="Q106" s="30"/>
      <c r="R106" s="30"/>
      <c r="S106" s="30"/>
      <c r="T106" s="30"/>
      <c r="U106" s="30"/>
      <c r="V106" s="30"/>
      <c r="W106" s="30"/>
      <c r="X106" s="30"/>
      <c r="Y106" s="30"/>
      <c r="Z106" s="30"/>
      <c r="AA106" s="30"/>
      <c r="AB106" s="30"/>
    </row>
    <row r="107" spans="1:28" ht="20.25" thickBot="1" x14ac:dyDescent="0.3">
      <c r="A107" s="30"/>
      <c r="B107" s="499" t="s">
        <v>82</v>
      </c>
      <c r="C107" s="500"/>
      <c r="D107" s="501"/>
      <c r="E107" s="56">
        <f>(E103*4)/$H$56</f>
        <v>0.34430381961913181</v>
      </c>
      <c r="F107" s="56">
        <f>(F103*4)/$H$56</f>
        <v>0.59892467943810335</v>
      </c>
      <c r="G107" s="83">
        <f>(G103*9)/$H$56</f>
        <v>0.23348192997729489</v>
      </c>
      <c r="H107" s="56">
        <f>ROUNDUP(SUM(E107:G107),0)</f>
        <v>2</v>
      </c>
      <c r="I107" s="30"/>
      <c r="J107" s="30"/>
      <c r="K107" s="30"/>
      <c r="L107" s="30"/>
      <c r="M107" s="30"/>
      <c r="N107" s="30"/>
      <c r="O107" s="30"/>
      <c r="P107" s="30"/>
      <c r="Q107" s="30"/>
      <c r="R107" s="30"/>
      <c r="S107" s="30"/>
      <c r="T107" s="30"/>
      <c r="U107" s="30"/>
      <c r="V107" s="30"/>
      <c r="W107" s="30"/>
      <c r="X107" s="30"/>
      <c r="Y107" s="30"/>
      <c r="Z107" s="30"/>
      <c r="AA107" s="30"/>
      <c r="AB107" s="30"/>
    </row>
    <row r="108" spans="1:28"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row>
    <row r="252" spans="1:28"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row>
    <row r="253" spans="1:28"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row>
    <row r="254" spans="1:28"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row>
    <row r="255" spans="1:28"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row>
    <row r="256" spans="1:28"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row>
    <row r="257" spans="1:28"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row>
    <row r="258" spans="1:28"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row>
    <row r="259" spans="1:28"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row>
    <row r="260" spans="1:28"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row>
    <row r="261" spans="1:28"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row>
    <row r="262" spans="1:28"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row>
    <row r="263" spans="1:28"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row>
    <row r="264" spans="1:28"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row>
    <row r="265" spans="1:28"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row>
    <row r="266" spans="1:28"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row>
    <row r="267" spans="1:28"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row>
    <row r="268" spans="1:28"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row>
    <row r="269" spans="1:28"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row>
    <row r="270" spans="1:28"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row>
    <row r="271" spans="1:28"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row>
    <row r="272" spans="1:28"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row>
    <row r="273" spans="1:28"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row>
    <row r="274" spans="1:28"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row>
    <row r="275" spans="1:28"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row>
    <row r="276" spans="1:28"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row>
    <row r="277" spans="1:28"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row>
    <row r="278" spans="1:28"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row>
    <row r="279" spans="1:28"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row>
    <row r="280" spans="1:28"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row>
    <row r="281" spans="1:28"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row>
    <row r="282" spans="1:28"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row>
    <row r="283" spans="1:28"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row>
    <row r="284" spans="1:28"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row>
    <row r="285" spans="1:28"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row>
    <row r="286" spans="1:28"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row>
    <row r="287" spans="1:28"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row>
    <row r="288" spans="1:28"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row>
    <row r="289" spans="1:28"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row>
    <row r="290" spans="1:28"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row>
    <row r="291" spans="1:28"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row>
    <row r="292" spans="1:28"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row>
    <row r="293" spans="1:28"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row>
    <row r="294" spans="1:28"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row>
    <row r="295" spans="1:28"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row>
    <row r="296" spans="1:28"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row>
    <row r="297" spans="1:28"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row>
    <row r="298" spans="1:28"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row>
    <row r="299" spans="1:28"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row>
    <row r="300" spans="1:28"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row>
    <row r="301" spans="1:28"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row>
    <row r="302" spans="1:28"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row>
    <row r="303" spans="1:28"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row>
    <row r="304" spans="1:28"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row>
    <row r="305" spans="1:28"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row>
    <row r="306" spans="1:28"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row>
    <row r="307" spans="1:28"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row>
    <row r="308" spans="1:28"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row>
    <row r="309" spans="1:28"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row>
    <row r="310" spans="1:28"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row>
    <row r="311" spans="1:28"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row>
    <row r="312" spans="1:28"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row>
    <row r="313" spans="1:28"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row>
    <row r="314" spans="1:28"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row>
    <row r="315" spans="1:28"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row>
    <row r="316" spans="1:28"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row>
    <row r="317" spans="1:28"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row>
    <row r="318" spans="1:28"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row>
    <row r="319" spans="1:28"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row>
    <row r="320" spans="1:28" x14ac:dyDescent="0.2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row>
    <row r="321" spans="1:28" x14ac:dyDescent="0.2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row>
    <row r="322" spans="1:28" x14ac:dyDescent="0.2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row>
    <row r="323" spans="1:28" x14ac:dyDescent="0.2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row>
    <row r="324" spans="1:28" x14ac:dyDescent="0.2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row>
    <row r="325" spans="1:28" x14ac:dyDescent="0.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row>
    <row r="326" spans="1:28" x14ac:dyDescent="0.2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row>
    <row r="327" spans="1:28" x14ac:dyDescent="0.2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row>
    <row r="328" spans="1:28" x14ac:dyDescent="0.2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row>
    <row r="329" spans="1:28" x14ac:dyDescent="0.2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row>
    <row r="330" spans="1:28" x14ac:dyDescent="0.2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row>
    <row r="331" spans="1:28" x14ac:dyDescent="0.2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row>
    <row r="332" spans="1:28" x14ac:dyDescent="0.2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row>
    <row r="333" spans="1:28" x14ac:dyDescent="0.2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row>
    <row r="334" spans="1:28" x14ac:dyDescent="0.2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row>
    <row r="335" spans="1:28" x14ac:dyDescent="0.2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row>
    <row r="336" spans="1:28" x14ac:dyDescent="0.2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row>
    <row r="337" spans="1:28" x14ac:dyDescent="0.2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row>
    <row r="338" spans="1:28" x14ac:dyDescent="0.2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row>
    <row r="339" spans="1:28" x14ac:dyDescent="0.2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row>
    <row r="340" spans="1:28"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row>
    <row r="341" spans="1:28" x14ac:dyDescent="0.2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row>
    <row r="342" spans="1:28"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row>
    <row r="343" spans="1:28" x14ac:dyDescent="0.2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row>
    <row r="344" spans="1:28" x14ac:dyDescent="0.2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row>
    <row r="345" spans="1:28" x14ac:dyDescent="0.2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row>
    <row r="346" spans="1:28" x14ac:dyDescent="0.2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row>
    <row r="347" spans="1:28" x14ac:dyDescent="0.2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row>
    <row r="348" spans="1:28" x14ac:dyDescent="0.2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row>
    <row r="349" spans="1:28" x14ac:dyDescent="0.2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row>
    <row r="350" spans="1:28" x14ac:dyDescent="0.2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row>
    <row r="351" spans="1:28" x14ac:dyDescent="0.2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row>
    <row r="352" spans="1:28" x14ac:dyDescent="0.2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row>
    <row r="353" spans="1:28" x14ac:dyDescent="0.2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row>
    <row r="354" spans="1:28" x14ac:dyDescent="0.2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row>
    <row r="355" spans="1:28" x14ac:dyDescent="0.2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row>
    <row r="356" spans="1:28" x14ac:dyDescent="0.2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row>
    <row r="357" spans="1:28" x14ac:dyDescent="0.2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row>
    <row r="358" spans="1:28" x14ac:dyDescent="0.2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row>
    <row r="359" spans="1:28" x14ac:dyDescent="0.2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row>
    <row r="360" spans="1:28" x14ac:dyDescent="0.2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row>
    <row r="361" spans="1:28" x14ac:dyDescent="0.2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row>
    <row r="362" spans="1:28" x14ac:dyDescent="0.2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row>
    <row r="363" spans="1:28" x14ac:dyDescent="0.2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row>
    <row r="364" spans="1:28" x14ac:dyDescent="0.2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row>
    <row r="365" spans="1:28" x14ac:dyDescent="0.2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row>
    <row r="366" spans="1:28" x14ac:dyDescent="0.2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row>
    <row r="367" spans="1:28" x14ac:dyDescent="0.2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row>
    <row r="368" spans="1:28" x14ac:dyDescent="0.2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row>
    <row r="369" spans="1:28" x14ac:dyDescent="0.2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row>
    <row r="370" spans="1:28" x14ac:dyDescent="0.2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row>
    <row r="371" spans="1:28" x14ac:dyDescent="0.2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row>
    <row r="372" spans="1:28" x14ac:dyDescent="0.2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row>
    <row r="373" spans="1:28" x14ac:dyDescent="0.2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row>
    <row r="374" spans="1:28" x14ac:dyDescent="0.2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row>
    <row r="375" spans="1:28" x14ac:dyDescent="0.2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row>
    <row r="376" spans="1:28" x14ac:dyDescent="0.2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row>
    <row r="377" spans="1:28" x14ac:dyDescent="0.2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row>
    <row r="378" spans="1:28" x14ac:dyDescent="0.2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row>
    <row r="379" spans="1:28" x14ac:dyDescent="0.2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row>
    <row r="380" spans="1:28" x14ac:dyDescent="0.2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row>
    <row r="381" spans="1:28" x14ac:dyDescent="0.2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row>
    <row r="382" spans="1:28" x14ac:dyDescent="0.2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row>
    <row r="383" spans="1:28" x14ac:dyDescent="0.2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row>
    <row r="384" spans="1:28" x14ac:dyDescent="0.2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row>
    <row r="385" spans="1:28" x14ac:dyDescent="0.2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row>
    <row r="386" spans="1:28" x14ac:dyDescent="0.2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row>
    <row r="387" spans="1:28" x14ac:dyDescent="0.2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row>
    <row r="388" spans="1:28" x14ac:dyDescent="0.2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row>
    <row r="389" spans="1:28" x14ac:dyDescent="0.2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row>
    <row r="390" spans="1:28" x14ac:dyDescent="0.2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row>
    <row r="391" spans="1:28" x14ac:dyDescent="0.2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row>
    <row r="392" spans="1:28" x14ac:dyDescent="0.2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row>
    <row r="393" spans="1:28" x14ac:dyDescent="0.2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row>
    <row r="394" spans="1:28" x14ac:dyDescent="0.2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row>
    <row r="395" spans="1:28" x14ac:dyDescent="0.2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row>
    <row r="396" spans="1:28" x14ac:dyDescent="0.2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row>
    <row r="397" spans="1:28" x14ac:dyDescent="0.2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row>
    <row r="398" spans="1:28" x14ac:dyDescent="0.2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row>
    <row r="399" spans="1:28" x14ac:dyDescent="0.2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row>
    <row r="400" spans="1:28" x14ac:dyDescent="0.2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row>
    <row r="401" spans="1:28" x14ac:dyDescent="0.2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row>
    <row r="402" spans="1:28" x14ac:dyDescent="0.2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row>
    <row r="403" spans="1:28" x14ac:dyDescent="0.2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row>
    <row r="404" spans="1:28" x14ac:dyDescent="0.2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row>
    <row r="405" spans="1:28" x14ac:dyDescent="0.2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row>
    <row r="406" spans="1:28" x14ac:dyDescent="0.2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row>
    <row r="407" spans="1:28" x14ac:dyDescent="0.2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row>
    <row r="408" spans="1:28" x14ac:dyDescent="0.2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row>
    <row r="409" spans="1:28" x14ac:dyDescent="0.2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row>
    <row r="410" spans="1:28" x14ac:dyDescent="0.2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row>
    <row r="411" spans="1:28" x14ac:dyDescent="0.2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row>
    <row r="412" spans="1:28" x14ac:dyDescent="0.2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row>
    <row r="413" spans="1:28" x14ac:dyDescent="0.2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row>
    <row r="414" spans="1:28" x14ac:dyDescent="0.2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row>
    <row r="415" spans="1:28" x14ac:dyDescent="0.2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row>
    <row r="416" spans="1:28" x14ac:dyDescent="0.2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row>
    <row r="417" spans="1:28" x14ac:dyDescent="0.2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row>
    <row r="418" spans="1:28" x14ac:dyDescent="0.2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row>
    <row r="419" spans="1:28" x14ac:dyDescent="0.2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row>
    <row r="420" spans="1:28" x14ac:dyDescent="0.2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row>
    <row r="421" spans="1:28" x14ac:dyDescent="0.2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row>
    <row r="422" spans="1:28" x14ac:dyDescent="0.2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row>
    <row r="423" spans="1:28" x14ac:dyDescent="0.2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row>
    <row r="424" spans="1:28" x14ac:dyDescent="0.2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row>
    <row r="425" spans="1:28" x14ac:dyDescent="0.2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row>
    <row r="426" spans="1:28" x14ac:dyDescent="0.2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row>
    <row r="427" spans="1:28" x14ac:dyDescent="0.2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row>
    <row r="428" spans="1:28" x14ac:dyDescent="0.2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row>
    <row r="429" spans="1:28" x14ac:dyDescent="0.2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row>
    <row r="430" spans="1:28" x14ac:dyDescent="0.2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row>
    <row r="431" spans="1:28" x14ac:dyDescent="0.2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row>
    <row r="432" spans="1:28" x14ac:dyDescent="0.2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row>
    <row r="433" spans="1:28" x14ac:dyDescent="0.2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row>
    <row r="434" spans="1:28" x14ac:dyDescent="0.2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row>
    <row r="435" spans="1:28" x14ac:dyDescent="0.2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row>
    <row r="436" spans="1:28" x14ac:dyDescent="0.2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row>
    <row r="437" spans="1:28" x14ac:dyDescent="0.2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row>
    <row r="438" spans="1:28" x14ac:dyDescent="0.2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row>
    <row r="439" spans="1:28" x14ac:dyDescent="0.2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row>
    <row r="440" spans="1:28" x14ac:dyDescent="0.2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row>
    <row r="441" spans="1:28" x14ac:dyDescent="0.2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row>
    <row r="442" spans="1:28" x14ac:dyDescent="0.2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row>
    <row r="443" spans="1:28" x14ac:dyDescent="0.2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row>
    <row r="444" spans="1:28" x14ac:dyDescent="0.2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row>
    <row r="445" spans="1:28" x14ac:dyDescent="0.2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row>
    <row r="446" spans="1:28" x14ac:dyDescent="0.2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row>
    <row r="447" spans="1:28" x14ac:dyDescent="0.2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row>
    <row r="448" spans="1:28" x14ac:dyDescent="0.2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row>
    <row r="449" spans="1:28" x14ac:dyDescent="0.2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row>
    <row r="450" spans="1:28" x14ac:dyDescent="0.2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row>
    <row r="451" spans="1:28" x14ac:dyDescent="0.2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row>
    <row r="452" spans="1:28" x14ac:dyDescent="0.2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row>
    <row r="453" spans="1:28" x14ac:dyDescent="0.2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row>
    <row r="454" spans="1:28" x14ac:dyDescent="0.2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row>
    <row r="455" spans="1:28" x14ac:dyDescent="0.2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row>
    <row r="456" spans="1:28" x14ac:dyDescent="0.2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row>
    <row r="457" spans="1:28" x14ac:dyDescent="0.2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row>
    <row r="458" spans="1:28" x14ac:dyDescent="0.2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row>
    <row r="459" spans="1:28" x14ac:dyDescent="0.2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row>
    <row r="460" spans="1:28" x14ac:dyDescent="0.2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row>
    <row r="461" spans="1:28" x14ac:dyDescent="0.2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row>
    <row r="462" spans="1:28" x14ac:dyDescent="0.2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row>
    <row r="463" spans="1:28" x14ac:dyDescent="0.2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row>
    <row r="464" spans="1:28" x14ac:dyDescent="0.2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row>
    <row r="465" spans="1:28" x14ac:dyDescent="0.2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row>
    <row r="466" spans="1:28" x14ac:dyDescent="0.2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row>
    <row r="467" spans="1:28" x14ac:dyDescent="0.2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row>
    <row r="468" spans="1:28" x14ac:dyDescent="0.2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row>
    <row r="469" spans="1:28" x14ac:dyDescent="0.2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row>
    <row r="470" spans="1:28" x14ac:dyDescent="0.2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row>
    <row r="471" spans="1:28" x14ac:dyDescent="0.2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row>
    <row r="472" spans="1:28" x14ac:dyDescent="0.2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row>
    <row r="473" spans="1:28" x14ac:dyDescent="0.2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row>
    <row r="474" spans="1:28" x14ac:dyDescent="0.2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row>
    <row r="475" spans="1:28" x14ac:dyDescent="0.2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row>
    <row r="476" spans="1:28" x14ac:dyDescent="0.2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row>
    <row r="477" spans="1:28" x14ac:dyDescent="0.2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row>
    <row r="478" spans="1:28" x14ac:dyDescent="0.2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row>
    <row r="479" spans="1:28" x14ac:dyDescent="0.2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row>
    <row r="480" spans="1:28" x14ac:dyDescent="0.2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row>
    <row r="481" spans="1:28" x14ac:dyDescent="0.2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row>
    <row r="482" spans="1:28" x14ac:dyDescent="0.2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row>
    <row r="483" spans="1:28" x14ac:dyDescent="0.2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row>
    <row r="484" spans="1:28" x14ac:dyDescent="0.2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row>
    <row r="485" spans="1:28" x14ac:dyDescent="0.2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row>
    <row r="486" spans="1:28" x14ac:dyDescent="0.2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row>
    <row r="487" spans="1:28" x14ac:dyDescent="0.2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row>
    <row r="488" spans="1:28" x14ac:dyDescent="0.2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row>
    <row r="489" spans="1:28" x14ac:dyDescent="0.2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row>
    <row r="490" spans="1:28" x14ac:dyDescent="0.2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row>
    <row r="491" spans="1:28" x14ac:dyDescent="0.2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row>
    <row r="492" spans="1:28" x14ac:dyDescent="0.2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row>
    <row r="493" spans="1:28" x14ac:dyDescent="0.2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row>
    <row r="494" spans="1:28" x14ac:dyDescent="0.2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row>
    <row r="495" spans="1:28" x14ac:dyDescent="0.2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row>
    <row r="496" spans="1:28" x14ac:dyDescent="0.2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row>
    <row r="497" spans="1:28" x14ac:dyDescent="0.2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row>
    <row r="498" spans="1:28" x14ac:dyDescent="0.2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row>
    <row r="499" spans="1:28" x14ac:dyDescent="0.2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row>
    <row r="500" spans="1:28" x14ac:dyDescent="0.2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row>
    <row r="501" spans="1:28" x14ac:dyDescent="0.2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row>
    <row r="502" spans="1:28" x14ac:dyDescent="0.2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row>
    <row r="503" spans="1:28" x14ac:dyDescent="0.2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row>
    <row r="504" spans="1:28" x14ac:dyDescent="0.2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row>
    <row r="505" spans="1:28" x14ac:dyDescent="0.2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row>
    <row r="506" spans="1:28" x14ac:dyDescent="0.2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row>
    <row r="507" spans="1:28" x14ac:dyDescent="0.2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row>
    <row r="508" spans="1:28" x14ac:dyDescent="0.2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row>
    <row r="509" spans="1:28" x14ac:dyDescent="0.2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row>
    <row r="510" spans="1:28" x14ac:dyDescent="0.2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row>
    <row r="511" spans="1:28" x14ac:dyDescent="0.2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row>
    <row r="512" spans="1:28" x14ac:dyDescent="0.2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row>
    <row r="513" spans="1:28" x14ac:dyDescent="0.2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row>
    <row r="514" spans="1:28" x14ac:dyDescent="0.2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row>
    <row r="515" spans="1:28" x14ac:dyDescent="0.2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row>
    <row r="516" spans="1:28" x14ac:dyDescent="0.2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row>
    <row r="517" spans="1:28" x14ac:dyDescent="0.2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row>
    <row r="518" spans="1:28" x14ac:dyDescent="0.2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row>
    <row r="519" spans="1:28" x14ac:dyDescent="0.2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row>
    <row r="520" spans="1:28" x14ac:dyDescent="0.2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row>
    <row r="521" spans="1:28" x14ac:dyDescent="0.2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row>
    <row r="522" spans="1:28" x14ac:dyDescent="0.2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row>
    <row r="523" spans="1:28" x14ac:dyDescent="0.2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row>
    <row r="524" spans="1:28" x14ac:dyDescent="0.2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row>
    <row r="525" spans="1:28" x14ac:dyDescent="0.2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row>
    <row r="526" spans="1:28" x14ac:dyDescent="0.2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row>
    <row r="527" spans="1:28" x14ac:dyDescent="0.2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row>
    <row r="528" spans="1:28" x14ac:dyDescent="0.2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row>
    <row r="529" spans="1:28" x14ac:dyDescent="0.2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row>
    <row r="530" spans="1:28" x14ac:dyDescent="0.2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row>
    <row r="531" spans="1:28" x14ac:dyDescent="0.2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row>
    <row r="532" spans="1:28" x14ac:dyDescent="0.2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row>
    <row r="533" spans="1:28" x14ac:dyDescent="0.2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row>
    <row r="534" spans="1:28" x14ac:dyDescent="0.2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row>
    <row r="535" spans="1:28" x14ac:dyDescent="0.2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row>
    <row r="536" spans="1:28" x14ac:dyDescent="0.2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row>
    <row r="537" spans="1:28" x14ac:dyDescent="0.2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row>
    <row r="538" spans="1:28" x14ac:dyDescent="0.2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row>
    <row r="539" spans="1:28" x14ac:dyDescent="0.2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row>
    <row r="540" spans="1:28" x14ac:dyDescent="0.2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row>
    <row r="541" spans="1:28" x14ac:dyDescent="0.2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row>
    <row r="542" spans="1:28" x14ac:dyDescent="0.2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row>
    <row r="543" spans="1:28" x14ac:dyDescent="0.2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row>
    <row r="544" spans="1:28" x14ac:dyDescent="0.2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row>
    <row r="545" spans="1:28" x14ac:dyDescent="0.2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row>
    <row r="546" spans="1:28" x14ac:dyDescent="0.2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row>
    <row r="547" spans="1:28" x14ac:dyDescent="0.2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row>
    <row r="548" spans="1:28" x14ac:dyDescent="0.2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row>
    <row r="549" spans="1:28" x14ac:dyDescent="0.2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row>
    <row r="550" spans="1:28" x14ac:dyDescent="0.2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row>
    <row r="551" spans="1:28" x14ac:dyDescent="0.2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row>
    <row r="552" spans="1:28" x14ac:dyDescent="0.2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row>
    <row r="553" spans="1:28" x14ac:dyDescent="0.2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row>
    <row r="554" spans="1:28" x14ac:dyDescent="0.2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row>
    <row r="555" spans="1:28" x14ac:dyDescent="0.2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row>
    <row r="556" spans="1:28" x14ac:dyDescent="0.2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row>
    <row r="557" spans="1:28" x14ac:dyDescent="0.2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row>
    <row r="558" spans="1:28" x14ac:dyDescent="0.2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row>
    <row r="559" spans="1:28" x14ac:dyDescent="0.2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row>
    <row r="560" spans="1:28" x14ac:dyDescent="0.2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row>
    <row r="561" spans="1:28" x14ac:dyDescent="0.2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row>
    <row r="562" spans="1:28" x14ac:dyDescent="0.2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row>
    <row r="563" spans="1:28" x14ac:dyDescent="0.2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row>
    <row r="564" spans="1:28" x14ac:dyDescent="0.2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row>
    <row r="565" spans="1:28" x14ac:dyDescent="0.2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row>
    <row r="566" spans="1:28" x14ac:dyDescent="0.2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row>
    <row r="567" spans="1:28" x14ac:dyDescent="0.2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row>
    <row r="568" spans="1:28" x14ac:dyDescent="0.2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row>
    <row r="569" spans="1:28" x14ac:dyDescent="0.2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row>
    <row r="570" spans="1:28" x14ac:dyDescent="0.2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row>
    <row r="571" spans="1:28" x14ac:dyDescent="0.2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row>
    <row r="572" spans="1:28" x14ac:dyDescent="0.2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row>
    <row r="573" spans="1:28" x14ac:dyDescent="0.2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row>
    <row r="574" spans="1:28" x14ac:dyDescent="0.2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row>
    <row r="575" spans="1:28" x14ac:dyDescent="0.2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row>
    <row r="576" spans="1:28" x14ac:dyDescent="0.2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row>
    <row r="577" spans="1:28" x14ac:dyDescent="0.2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row>
    <row r="578" spans="1:28" x14ac:dyDescent="0.2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row>
    <row r="579" spans="1:28" x14ac:dyDescent="0.2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row>
    <row r="580" spans="1:28" x14ac:dyDescent="0.2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row>
    <row r="581" spans="1:28" x14ac:dyDescent="0.2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row>
    <row r="582" spans="1:28" x14ac:dyDescent="0.2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row>
    <row r="583" spans="1:28" x14ac:dyDescent="0.2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row>
    <row r="584" spans="1:28" x14ac:dyDescent="0.2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row>
    <row r="585" spans="1:28" x14ac:dyDescent="0.2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row>
    <row r="586" spans="1:28" x14ac:dyDescent="0.2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row>
    <row r="587" spans="1:28" x14ac:dyDescent="0.2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row>
    <row r="588" spans="1:28" x14ac:dyDescent="0.2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row>
    <row r="589" spans="1:28" x14ac:dyDescent="0.2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row>
    <row r="590" spans="1:28" x14ac:dyDescent="0.2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row>
    <row r="591" spans="1:28" x14ac:dyDescent="0.2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row>
    <row r="592" spans="1:28" x14ac:dyDescent="0.2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row>
    <row r="593" spans="1:28" x14ac:dyDescent="0.2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row>
    <row r="594" spans="1:28" x14ac:dyDescent="0.2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row>
    <row r="595" spans="1:28" x14ac:dyDescent="0.2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row>
    <row r="596" spans="1:28" x14ac:dyDescent="0.2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row>
  </sheetData>
  <mergeCells count="48">
    <mergeCell ref="Y18:AA18"/>
    <mergeCell ref="U19:V19"/>
    <mergeCell ref="U20:V20"/>
    <mergeCell ref="M3:N3"/>
    <mergeCell ref="C8:F8"/>
    <mergeCell ref="E16:G16"/>
    <mergeCell ref="O16:Q16"/>
    <mergeCell ref="T17:AA17"/>
    <mergeCell ref="B48:B52"/>
    <mergeCell ref="U21:V21"/>
    <mergeCell ref="U22:V22"/>
    <mergeCell ref="U23:V23"/>
    <mergeCell ref="B24:B28"/>
    <mergeCell ref="U24:V24"/>
    <mergeCell ref="U25:V25"/>
    <mergeCell ref="U26:V26"/>
    <mergeCell ref="U27:V27"/>
    <mergeCell ref="U28:V28"/>
    <mergeCell ref="B18:B22"/>
    <mergeCell ref="T18:W18"/>
    <mergeCell ref="U29:V29"/>
    <mergeCell ref="B30:B34"/>
    <mergeCell ref="U30:V30"/>
    <mergeCell ref="B36:B40"/>
    <mergeCell ref="B42:B46"/>
    <mergeCell ref="H103:H106"/>
    <mergeCell ref="H101:H102"/>
    <mergeCell ref="B60:D60"/>
    <mergeCell ref="B54:D59"/>
    <mergeCell ref="E54:G54"/>
    <mergeCell ref="H54:H55"/>
    <mergeCell ref="E56:E59"/>
    <mergeCell ref="F56:F59"/>
    <mergeCell ref="G56:G59"/>
    <mergeCell ref="H56:H59"/>
    <mergeCell ref="E103:E106"/>
    <mergeCell ref="B107:D107"/>
    <mergeCell ref="E63:G63"/>
    <mergeCell ref="B65:B69"/>
    <mergeCell ref="B71:B75"/>
    <mergeCell ref="B77:B81"/>
    <mergeCell ref="B83:B87"/>
    <mergeCell ref="B89:B93"/>
    <mergeCell ref="B95:B99"/>
    <mergeCell ref="B101:D106"/>
    <mergeCell ref="E101:G101"/>
    <mergeCell ref="F103:F106"/>
    <mergeCell ref="G103:G10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3638A-0A32-4894-8216-EDE318155506}">
  <dimension ref="A1:AH151"/>
  <sheetViews>
    <sheetView zoomScale="90" zoomScaleNormal="90" workbookViewId="0">
      <selection activeCell="H6" sqref="H6:O6"/>
    </sheetView>
  </sheetViews>
  <sheetFormatPr defaultRowHeight="13.5" x14ac:dyDescent="0.3"/>
  <cols>
    <col min="1" max="1" width="9.140625" style="177"/>
    <col min="2" max="2" width="21.28515625" style="177" customWidth="1"/>
    <col min="3" max="3" width="24.5703125" style="177" bestFit="1" customWidth="1"/>
    <col min="4" max="4" width="19.28515625" style="177" customWidth="1"/>
    <col min="5" max="5" width="24.42578125" style="177" bestFit="1" customWidth="1"/>
    <col min="6" max="6" width="1.7109375" style="271" customWidth="1"/>
    <col min="7" max="7" width="23.28515625" style="271" customWidth="1"/>
    <col min="8" max="8" width="49.28515625" style="271" customWidth="1"/>
    <col min="9" max="9" width="17.42578125" style="271" customWidth="1"/>
    <col min="10" max="10" width="16.5703125" style="271" customWidth="1"/>
    <col min="11" max="11" width="20.5703125" style="271" bestFit="1" customWidth="1"/>
    <col min="12" max="12" width="2.28515625" style="271" customWidth="1"/>
    <col min="13" max="13" width="19" style="271" customWidth="1"/>
    <col min="14" max="14" width="25.5703125" style="271" bestFit="1" customWidth="1"/>
    <col min="15" max="15" width="38.85546875" style="271" bestFit="1" customWidth="1"/>
    <col min="16" max="16" width="18" style="271" bestFit="1" customWidth="1"/>
    <col min="17" max="17" width="18.140625" style="271" customWidth="1"/>
    <col min="18" max="18" width="23.28515625" style="271" bestFit="1" customWidth="1"/>
    <col min="19" max="19" width="1.140625" style="177" customWidth="1"/>
    <col min="20" max="21" width="18.85546875" style="426" customWidth="1"/>
    <col min="22" max="22" width="18" style="177" customWidth="1"/>
    <col min="23" max="23" width="2.28515625" style="177" customWidth="1"/>
    <col min="24" max="24" width="100.85546875" style="177" bestFit="1" customWidth="1"/>
    <col min="25" max="25" width="4.7109375" style="177" customWidth="1"/>
    <col min="26" max="26" width="44" style="177" bestFit="1" customWidth="1"/>
    <col min="27" max="27" width="93.7109375" style="177" bestFit="1" customWidth="1"/>
    <col min="28" max="28" width="49.85546875" style="177" bestFit="1" customWidth="1"/>
    <col min="29" max="29" width="2.28515625" style="177" customWidth="1"/>
    <col min="30" max="30" width="44" style="177" bestFit="1" customWidth="1"/>
    <col min="31" max="31" width="94.42578125" style="177" customWidth="1"/>
    <col min="32" max="32" width="49.85546875" style="177" bestFit="1" customWidth="1"/>
    <col min="33" max="33" width="74.5703125" style="177" bestFit="1" customWidth="1"/>
    <col min="34" max="16384" width="9.140625" style="177"/>
  </cols>
  <sheetData>
    <row r="1" spans="1:34" ht="14.25" thickBot="1" x14ac:dyDescent="0.35">
      <c r="A1" s="175"/>
      <c r="B1" s="175"/>
      <c r="C1" s="175"/>
      <c r="D1" s="175"/>
      <c r="E1" s="175"/>
      <c r="F1" s="176"/>
      <c r="G1" s="176"/>
      <c r="H1" s="176"/>
      <c r="I1" s="176"/>
      <c r="J1" s="176"/>
      <c r="K1" s="176"/>
      <c r="L1" s="176"/>
      <c r="M1" s="176"/>
      <c r="N1" s="176"/>
      <c r="O1" s="176"/>
      <c r="P1" s="176"/>
      <c r="Q1" s="176"/>
      <c r="R1" s="176"/>
      <c r="S1" s="175"/>
      <c r="T1" s="176"/>
      <c r="U1" s="175"/>
      <c r="V1" s="175"/>
      <c r="W1" s="175"/>
      <c r="X1" s="175"/>
      <c r="Y1" s="175"/>
      <c r="Z1" s="175"/>
      <c r="AA1" s="175"/>
      <c r="AB1" s="175"/>
      <c r="AC1" s="175"/>
      <c r="AD1" s="175"/>
      <c r="AE1" s="175"/>
      <c r="AF1" s="175"/>
      <c r="AG1" s="175"/>
      <c r="AH1" s="175"/>
    </row>
    <row r="2" spans="1:34" ht="21" thickBot="1" x14ac:dyDescent="0.35">
      <c r="A2" s="175"/>
      <c r="B2" s="175"/>
      <c r="C2" s="175"/>
      <c r="D2" s="175"/>
      <c r="E2" s="175"/>
      <c r="F2" s="176"/>
      <c r="G2" s="176"/>
      <c r="H2" s="176"/>
      <c r="I2" s="176"/>
      <c r="J2" s="176"/>
      <c r="K2" s="176"/>
      <c r="L2" s="176"/>
      <c r="M2" s="176"/>
      <c r="N2" s="176"/>
      <c r="O2" s="176"/>
      <c r="P2" s="176"/>
      <c r="Q2" s="176"/>
      <c r="R2" s="176"/>
      <c r="S2" s="175"/>
      <c r="T2" s="176"/>
      <c r="U2" s="175"/>
      <c r="V2" s="175"/>
      <c r="W2" s="175"/>
      <c r="X2" s="175"/>
      <c r="Y2" s="175"/>
      <c r="Z2" s="237" t="s">
        <v>380</v>
      </c>
      <c r="AA2" s="178"/>
      <c r="AB2" s="179"/>
      <c r="AC2" s="175"/>
      <c r="AD2" s="175"/>
      <c r="AE2" s="175"/>
      <c r="AF2" s="175"/>
      <c r="AG2" s="175"/>
      <c r="AH2" s="175"/>
    </row>
    <row r="3" spans="1:34" ht="27.75" customHeight="1" thickBot="1" x14ac:dyDescent="0.35">
      <c r="A3" s="175"/>
      <c r="B3" s="175"/>
      <c r="C3" s="175"/>
      <c r="D3" s="175"/>
      <c r="E3" s="175"/>
      <c r="F3" s="176"/>
      <c r="G3" s="176"/>
      <c r="H3" s="176"/>
      <c r="I3" s="176"/>
      <c r="J3" s="176"/>
      <c r="K3" s="176"/>
      <c r="L3" s="176"/>
      <c r="M3" s="176"/>
      <c r="N3" s="180"/>
      <c r="O3" s="176"/>
      <c r="P3" s="176"/>
      <c r="Q3" s="176"/>
      <c r="R3" s="176"/>
      <c r="S3" s="175"/>
      <c r="T3" s="176"/>
      <c r="U3" s="175"/>
      <c r="V3" s="175"/>
      <c r="W3" s="175"/>
      <c r="X3" s="175"/>
      <c r="Y3" s="175"/>
      <c r="Z3" s="291" t="s">
        <v>36</v>
      </c>
      <c r="AA3" s="182" t="s">
        <v>37</v>
      </c>
      <c r="AB3" s="175"/>
      <c r="AC3" s="183"/>
      <c r="AD3" s="184"/>
      <c r="AE3" s="175"/>
      <c r="AF3" s="175"/>
      <c r="AG3" s="175"/>
      <c r="AH3" s="175"/>
    </row>
    <row r="4" spans="1:34" ht="36" customHeight="1" thickBot="1" x14ac:dyDescent="0.35">
      <c r="A4" s="175"/>
      <c r="B4" s="175"/>
      <c r="C4" s="175"/>
      <c r="D4" s="175"/>
      <c r="E4" s="175"/>
      <c r="F4" s="176"/>
      <c r="G4" s="176"/>
      <c r="H4" s="176"/>
      <c r="I4" s="176"/>
      <c r="J4" s="176"/>
      <c r="K4" s="176"/>
      <c r="L4" s="176"/>
      <c r="M4" s="176"/>
      <c r="N4" s="180"/>
      <c r="O4" s="176"/>
      <c r="P4" s="176"/>
      <c r="Q4" s="176"/>
      <c r="R4" s="176"/>
      <c r="S4" s="175"/>
      <c r="T4" s="176"/>
      <c r="U4" s="175"/>
      <c r="V4" s="175"/>
      <c r="W4" s="175"/>
      <c r="X4" s="175"/>
      <c r="Y4" s="175"/>
      <c r="Z4" s="292" t="s">
        <v>325</v>
      </c>
      <c r="AA4" s="186" t="s">
        <v>274</v>
      </c>
      <c r="AB4" s="187"/>
      <c r="AC4" s="188"/>
      <c r="AD4" s="189"/>
      <c r="AE4" s="175"/>
      <c r="AF4" s="175"/>
      <c r="AG4" s="175"/>
      <c r="AH4" s="175"/>
    </row>
    <row r="5" spans="1:34" ht="36" customHeight="1" thickBot="1" x14ac:dyDescent="0.35">
      <c r="A5" s="175"/>
      <c r="B5" s="175"/>
      <c r="C5" s="175"/>
      <c r="D5" s="175"/>
      <c r="E5" s="175"/>
      <c r="F5" s="176"/>
      <c r="G5" s="176"/>
      <c r="H5" s="176"/>
      <c r="I5" s="176"/>
      <c r="J5" s="176"/>
      <c r="K5" s="176"/>
      <c r="L5" s="176"/>
      <c r="M5" s="176"/>
      <c r="N5" s="180"/>
      <c r="O5" s="176"/>
      <c r="P5" s="176"/>
      <c r="Q5" s="176"/>
      <c r="R5" s="176"/>
      <c r="S5" s="175"/>
      <c r="T5" s="176"/>
      <c r="U5" s="175"/>
      <c r="V5" s="175"/>
      <c r="W5" s="175"/>
      <c r="X5" s="175"/>
      <c r="Y5" s="175"/>
      <c r="Z5" s="292"/>
      <c r="AA5" s="186"/>
      <c r="AB5" s="187"/>
      <c r="AC5" s="188"/>
      <c r="AD5" s="189"/>
      <c r="AE5" s="175"/>
      <c r="AF5" s="175"/>
      <c r="AG5" s="175"/>
      <c r="AH5" s="175"/>
    </row>
    <row r="6" spans="1:34" ht="88.5" thickBot="1" x14ac:dyDescent="0.35">
      <c r="A6" s="175"/>
      <c r="B6" s="175"/>
      <c r="C6" s="175"/>
      <c r="D6" s="175"/>
      <c r="E6" s="175"/>
      <c r="F6" s="175"/>
      <c r="G6" s="175"/>
      <c r="H6" s="525" t="s">
        <v>385</v>
      </c>
      <c r="I6" s="525"/>
      <c r="J6" s="525"/>
      <c r="K6" s="525"/>
      <c r="L6" s="525"/>
      <c r="M6" s="525"/>
      <c r="N6" s="525"/>
      <c r="O6" s="525"/>
      <c r="P6" s="175"/>
      <c r="Q6" s="175"/>
      <c r="R6" s="175"/>
      <c r="S6" s="175"/>
      <c r="T6" s="175"/>
      <c r="U6" s="175"/>
      <c r="V6" s="175"/>
      <c r="W6" s="175"/>
      <c r="X6" s="175"/>
      <c r="Y6" s="175"/>
      <c r="Z6" s="291" t="s">
        <v>326</v>
      </c>
      <c r="AA6" s="186" t="s">
        <v>291</v>
      </c>
      <c r="AB6" s="187"/>
      <c r="AC6" s="188"/>
      <c r="AD6" s="189"/>
      <c r="AE6" s="175"/>
      <c r="AF6" s="175"/>
      <c r="AG6" s="175"/>
      <c r="AH6" s="175"/>
    </row>
    <row r="7" spans="1:34" ht="59.25" thickBot="1" x14ac:dyDescent="0.35">
      <c r="A7" s="175"/>
      <c r="B7" s="313" t="s">
        <v>328</v>
      </c>
      <c r="C7" s="238">
        <v>45292</v>
      </c>
      <c r="D7" s="234"/>
      <c r="E7" s="234"/>
      <c r="F7" s="234"/>
      <c r="G7" s="234"/>
      <c r="H7" s="176"/>
      <c r="I7" s="176"/>
      <c r="J7" s="176"/>
      <c r="K7" s="176"/>
      <c r="L7" s="176"/>
      <c r="M7" s="176"/>
      <c r="N7" s="176"/>
      <c r="O7" s="234"/>
      <c r="P7" s="234"/>
      <c r="Q7" s="234"/>
      <c r="R7" s="175"/>
      <c r="S7" s="175"/>
      <c r="T7" s="175"/>
      <c r="U7" s="175"/>
      <c r="V7" s="175"/>
      <c r="W7" s="175"/>
      <c r="X7" s="175"/>
      <c r="Y7" s="175"/>
      <c r="Z7" s="292" t="s">
        <v>327</v>
      </c>
      <c r="AA7" s="186" t="s">
        <v>337</v>
      </c>
      <c r="AB7" s="190"/>
      <c r="AC7" s="191"/>
      <c r="AD7" s="192"/>
      <c r="AE7" s="175"/>
      <c r="AF7" s="175"/>
      <c r="AG7" s="175"/>
      <c r="AH7" s="175"/>
    </row>
    <row r="8" spans="1:34" ht="59.25" thickBot="1" x14ac:dyDescent="0.35">
      <c r="A8" s="175"/>
      <c r="B8" s="313" t="s">
        <v>329</v>
      </c>
      <c r="C8" s="239">
        <v>85.1</v>
      </c>
      <c r="D8" s="234"/>
      <c r="E8" s="234"/>
      <c r="F8" s="234"/>
      <c r="G8" s="234"/>
      <c r="H8" s="234"/>
      <c r="I8" s="234"/>
      <c r="J8" s="234"/>
      <c r="K8" s="234"/>
      <c r="L8" s="234"/>
      <c r="M8" s="234"/>
      <c r="N8" s="234"/>
      <c r="O8" s="234"/>
      <c r="P8" s="234"/>
      <c r="Q8" s="234"/>
      <c r="R8" s="176"/>
      <c r="S8" s="175"/>
      <c r="T8" s="176"/>
      <c r="U8" s="175"/>
      <c r="V8" s="175"/>
      <c r="W8" s="175"/>
      <c r="X8" s="175"/>
      <c r="Y8" s="175"/>
      <c r="Z8" s="293" t="s">
        <v>38</v>
      </c>
      <c r="AA8" s="194" t="s">
        <v>338</v>
      </c>
      <c r="AB8" s="187"/>
      <c r="AC8" s="188"/>
      <c r="AD8" s="189"/>
      <c r="AE8" s="175"/>
      <c r="AF8" s="175"/>
      <c r="AG8" s="175"/>
      <c r="AH8" s="175"/>
    </row>
    <row r="9" spans="1:34" ht="59.25" thickBot="1" x14ac:dyDescent="0.35">
      <c r="A9" s="175"/>
      <c r="B9" s="313" t="s">
        <v>330</v>
      </c>
      <c r="C9" s="239" t="s">
        <v>331</v>
      </c>
      <c r="D9" s="234"/>
      <c r="E9" s="234"/>
      <c r="F9" s="234"/>
      <c r="G9" s="234"/>
      <c r="H9" s="234"/>
      <c r="I9" s="234"/>
      <c r="J9" s="234"/>
      <c r="K9" s="234"/>
      <c r="L9" s="234"/>
      <c r="M9" s="234"/>
      <c r="N9" s="234"/>
      <c r="O9" s="234"/>
      <c r="P9" s="234"/>
      <c r="Q9" s="234"/>
      <c r="R9" s="176"/>
      <c r="S9" s="175"/>
      <c r="T9" s="176"/>
      <c r="U9" s="175"/>
      <c r="V9" s="175"/>
      <c r="W9" s="175"/>
      <c r="X9" s="175"/>
      <c r="Y9" s="175"/>
      <c r="Z9" s="267"/>
      <c r="AA9" s="268"/>
      <c r="AB9" s="187"/>
      <c r="AC9" s="187"/>
      <c r="AD9" s="187"/>
      <c r="AE9" s="175"/>
      <c r="AF9" s="175"/>
      <c r="AG9" s="175"/>
      <c r="AH9" s="175"/>
    </row>
    <row r="10" spans="1:34" x14ac:dyDescent="0.3">
      <c r="A10" s="175"/>
      <c r="B10" s="175"/>
      <c r="C10" s="175"/>
      <c r="D10" s="175"/>
      <c r="E10" s="175"/>
      <c r="F10" s="176"/>
      <c r="G10" s="176"/>
      <c r="H10" s="176"/>
      <c r="I10" s="176"/>
      <c r="J10" s="176"/>
      <c r="K10" s="176"/>
      <c r="L10" s="176"/>
      <c r="M10" s="176"/>
      <c r="N10" s="176"/>
      <c r="O10" s="176"/>
      <c r="P10" s="176"/>
      <c r="Q10" s="176"/>
      <c r="R10" s="176"/>
      <c r="S10" s="175"/>
      <c r="T10" s="176"/>
      <c r="U10" s="175"/>
      <c r="V10" s="175"/>
      <c r="W10" s="175"/>
      <c r="X10" s="175"/>
      <c r="Y10" s="175"/>
      <c r="Z10" s="175"/>
      <c r="AA10" s="175"/>
      <c r="AB10" s="175"/>
      <c r="AC10" s="175"/>
      <c r="AD10" s="175"/>
      <c r="AE10" s="175"/>
      <c r="AF10" s="175"/>
      <c r="AG10" s="175"/>
      <c r="AH10" s="175"/>
    </row>
    <row r="11" spans="1:34" s="175" customFormat="1" ht="4.5" customHeight="1" x14ac:dyDescent="0.3">
      <c r="F11" s="176"/>
      <c r="G11" s="176"/>
      <c r="H11" s="176"/>
      <c r="I11" s="176"/>
      <c r="J11" s="176"/>
      <c r="K11" s="176"/>
      <c r="L11" s="176"/>
      <c r="M11" s="176"/>
      <c r="N11" s="176"/>
      <c r="O11" s="176"/>
      <c r="P11" s="176"/>
      <c r="Q11" s="176"/>
      <c r="R11" s="176"/>
      <c r="T11" s="176"/>
    </row>
    <row r="12" spans="1:34" ht="4.5" customHeight="1" thickBot="1" x14ac:dyDescent="0.35">
      <c r="A12" s="175"/>
      <c r="B12" s="175"/>
      <c r="C12" s="175"/>
      <c r="D12" s="175"/>
      <c r="E12" s="175"/>
      <c r="F12" s="176"/>
      <c r="G12" s="176"/>
      <c r="H12" s="176"/>
      <c r="I12" s="176"/>
      <c r="J12" s="176"/>
      <c r="K12" s="176"/>
      <c r="L12" s="176"/>
      <c r="M12" s="176"/>
      <c r="N12" s="176"/>
      <c r="O12" s="176"/>
      <c r="P12" s="176"/>
      <c r="Q12" s="176"/>
      <c r="R12" s="176"/>
      <c r="S12" s="175"/>
      <c r="T12" s="176"/>
      <c r="U12" s="175"/>
      <c r="V12" s="175"/>
      <c r="W12" s="175"/>
      <c r="X12" s="175"/>
      <c r="Y12" s="175"/>
      <c r="Z12" s="175"/>
      <c r="AA12" s="175"/>
      <c r="AB12" s="175"/>
      <c r="AC12" s="175"/>
      <c r="AD12" s="175"/>
      <c r="AE12" s="175"/>
      <c r="AF12" s="175"/>
      <c r="AG12" s="175"/>
      <c r="AH12" s="175"/>
    </row>
    <row r="13" spans="1:34" ht="35.25" customHeight="1" thickBot="1" x14ac:dyDescent="0.35">
      <c r="A13" s="175"/>
      <c r="B13" s="304"/>
      <c r="C13" s="304"/>
      <c r="D13" s="304"/>
      <c r="E13" s="304"/>
      <c r="F13" s="305"/>
      <c r="G13" s="305"/>
      <c r="H13" s="305"/>
      <c r="I13" s="551" t="s">
        <v>312</v>
      </c>
      <c r="J13" s="552"/>
      <c r="K13" s="553"/>
      <c r="L13" s="306"/>
      <c r="M13" s="307" t="s">
        <v>366</v>
      </c>
      <c r="N13" s="551" t="s">
        <v>314</v>
      </c>
      <c r="O13" s="552"/>
      <c r="P13" s="553"/>
      <c r="Q13" s="306"/>
      <c r="R13" s="308"/>
      <c r="S13" s="309"/>
      <c r="T13" s="551" t="s">
        <v>311</v>
      </c>
      <c r="U13" s="553"/>
      <c r="V13" s="304"/>
      <c r="W13" s="304"/>
      <c r="X13" s="304"/>
      <c r="Y13" s="175"/>
      <c r="Z13" s="175"/>
      <c r="AA13" s="175"/>
      <c r="AB13" s="175"/>
      <c r="AC13" s="175"/>
      <c r="AD13" s="175"/>
      <c r="AE13" s="175"/>
      <c r="AF13" s="175"/>
      <c r="AG13" s="175"/>
      <c r="AH13" s="175"/>
    </row>
    <row r="14" spans="1:34" ht="39" thickBot="1" x14ac:dyDescent="0.35">
      <c r="A14" s="175"/>
      <c r="B14" s="307" t="s">
        <v>299</v>
      </c>
      <c r="C14" s="310" t="s">
        <v>332</v>
      </c>
      <c r="D14" s="307" t="s">
        <v>25</v>
      </c>
      <c r="E14" s="311" t="s">
        <v>322</v>
      </c>
      <c r="F14" s="308"/>
      <c r="G14" s="311" t="s">
        <v>301</v>
      </c>
      <c r="H14" s="311" t="s">
        <v>302</v>
      </c>
      <c r="I14" s="307" t="s">
        <v>303</v>
      </c>
      <c r="J14" s="307" t="s">
        <v>336</v>
      </c>
      <c r="K14" s="307" t="s">
        <v>304</v>
      </c>
      <c r="L14" s="308"/>
      <c r="M14" s="307" t="s">
        <v>305</v>
      </c>
      <c r="N14" s="311" t="s">
        <v>378</v>
      </c>
      <c r="O14" s="311" t="s">
        <v>379</v>
      </c>
      <c r="P14" s="311" t="s">
        <v>381</v>
      </c>
      <c r="Q14" s="307" t="s">
        <v>307</v>
      </c>
      <c r="R14" s="311" t="s">
        <v>308</v>
      </c>
      <c r="S14" s="308"/>
      <c r="T14" s="311" t="s">
        <v>309</v>
      </c>
      <c r="U14" s="311" t="s">
        <v>310</v>
      </c>
      <c r="V14" s="311" t="s">
        <v>313</v>
      </c>
      <c r="W14" s="312"/>
      <c r="X14" s="307" t="s">
        <v>323</v>
      </c>
      <c r="Y14" s="175"/>
      <c r="Z14" s="175"/>
      <c r="AA14" s="175"/>
      <c r="AB14" s="175"/>
      <c r="AC14" s="175"/>
      <c r="AD14" s="175"/>
      <c r="AE14" s="175"/>
      <c r="AF14" s="175"/>
      <c r="AG14" s="175"/>
      <c r="AH14" s="175"/>
    </row>
    <row r="15" spans="1:34" ht="54.75" customHeight="1" thickBot="1" x14ac:dyDescent="0.35">
      <c r="A15" s="175"/>
      <c r="B15" s="557">
        <v>1</v>
      </c>
      <c r="C15" s="240">
        <v>45292</v>
      </c>
      <c r="D15" s="224" t="s">
        <v>28</v>
      </c>
      <c r="E15" s="198">
        <v>85.1</v>
      </c>
      <c r="F15" s="199"/>
      <c r="G15" s="200">
        <v>1</v>
      </c>
      <c r="H15" s="197" t="s">
        <v>24</v>
      </c>
      <c r="I15" s="197" t="s">
        <v>315</v>
      </c>
      <c r="J15" s="197" t="s">
        <v>315</v>
      </c>
      <c r="K15" s="201" t="s">
        <v>315</v>
      </c>
      <c r="L15" s="199"/>
      <c r="M15" s="197" t="s">
        <v>292</v>
      </c>
      <c r="N15" s="197">
        <v>11814</v>
      </c>
      <c r="O15" s="197">
        <v>30</v>
      </c>
      <c r="P15" s="197">
        <v>140</v>
      </c>
      <c r="Q15" s="202">
        <v>5</v>
      </c>
      <c r="R15" s="202">
        <v>5</v>
      </c>
      <c r="S15" s="199"/>
      <c r="T15" s="203">
        <v>0.32083333333333336</v>
      </c>
      <c r="U15" s="200">
        <v>0.85</v>
      </c>
      <c r="V15" s="204">
        <v>5</v>
      </c>
      <c r="W15" s="175"/>
      <c r="X15" s="205"/>
      <c r="Y15" s="175"/>
      <c r="Z15" s="636" t="s">
        <v>17</v>
      </c>
      <c r="AA15" s="637"/>
      <c r="AB15" s="637"/>
      <c r="AC15" s="637"/>
      <c r="AD15" s="637"/>
      <c r="AE15" s="637"/>
      <c r="AF15" s="638"/>
      <c r="AG15" s="175"/>
      <c r="AH15" s="175"/>
    </row>
    <row r="16" spans="1:34" ht="54.75" customHeight="1" thickBot="1" x14ac:dyDescent="0.45">
      <c r="A16" s="175"/>
      <c r="B16" s="558"/>
      <c r="C16" s="241">
        <v>45293</v>
      </c>
      <c r="D16" s="225" t="s">
        <v>29</v>
      </c>
      <c r="E16" s="198">
        <v>85</v>
      </c>
      <c r="F16" s="207"/>
      <c r="G16" s="208">
        <v>0.95</v>
      </c>
      <c r="H16" s="206" t="s">
        <v>300</v>
      </c>
      <c r="I16" s="206" t="s">
        <v>316</v>
      </c>
      <c r="J16" s="206" t="s">
        <v>315</v>
      </c>
      <c r="K16" s="209" t="s">
        <v>315</v>
      </c>
      <c r="L16" s="207"/>
      <c r="M16" s="206" t="s">
        <v>293</v>
      </c>
      <c r="N16" s="206">
        <v>12451</v>
      </c>
      <c r="O16" s="206">
        <v>30</v>
      </c>
      <c r="P16" s="206">
        <v>142</v>
      </c>
      <c r="Q16" s="210">
        <v>4</v>
      </c>
      <c r="R16" s="210">
        <v>3</v>
      </c>
      <c r="S16" s="207"/>
      <c r="T16" s="211">
        <v>0.30208333333333331</v>
      </c>
      <c r="U16" s="208">
        <v>0.81</v>
      </c>
      <c r="V16" s="210">
        <v>4</v>
      </c>
      <c r="W16" s="175"/>
      <c r="X16" s="212" t="s">
        <v>320</v>
      </c>
      <c r="Y16" s="175"/>
      <c r="Z16" s="630" t="s">
        <v>3</v>
      </c>
      <c r="AA16" s="631"/>
      <c r="AB16" s="632"/>
      <c r="AC16" s="213"/>
      <c r="AD16" s="633" t="s">
        <v>4</v>
      </c>
      <c r="AE16" s="634"/>
      <c r="AF16" s="635"/>
      <c r="AG16" s="175"/>
      <c r="AH16" s="175"/>
    </row>
    <row r="17" spans="1:34" ht="54.75" customHeight="1" thickBot="1" x14ac:dyDescent="0.35">
      <c r="A17" s="175"/>
      <c r="B17" s="558"/>
      <c r="C17" s="241">
        <v>45294</v>
      </c>
      <c r="D17" s="225" t="s">
        <v>30</v>
      </c>
      <c r="E17" s="198">
        <v>84.8</v>
      </c>
      <c r="F17" s="207"/>
      <c r="G17" s="208">
        <v>1</v>
      </c>
      <c r="H17" s="206" t="s">
        <v>24</v>
      </c>
      <c r="I17" s="206" t="s">
        <v>315</v>
      </c>
      <c r="J17" s="206" t="s">
        <v>315</v>
      </c>
      <c r="K17" s="209" t="s">
        <v>315</v>
      </c>
      <c r="L17" s="207"/>
      <c r="M17" s="206" t="s">
        <v>294</v>
      </c>
      <c r="N17" s="206">
        <v>10482</v>
      </c>
      <c r="O17" s="206">
        <v>30</v>
      </c>
      <c r="P17" s="206">
        <v>136</v>
      </c>
      <c r="Q17" s="210">
        <v>5</v>
      </c>
      <c r="R17" s="210">
        <v>5</v>
      </c>
      <c r="S17" s="207"/>
      <c r="T17" s="211">
        <v>0.25833333333333336</v>
      </c>
      <c r="U17" s="208">
        <v>0.77</v>
      </c>
      <c r="V17" s="210">
        <v>5</v>
      </c>
      <c r="W17" s="175"/>
      <c r="X17" s="212"/>
      <c r="Y17" s="175"/>
      <c r="Z17" s="648" t="s">
        <v>5</v>
      </c>
      <c r="AA17" s="649" t="s">
        <v>6</v>
      </c>
      <c r="AB17" s="650" t="s">
        <v>7</v>
      </c>
      <c r="AC17" s="651"/>
      <c r="AD17" s="648" t="s">
        <v>5</v>
      </c>
      <c r="AE17" s="649" t="s">
        <v>6</v>
      </c>
      <c r="AF17" s="650" t="s">
        <v>7</v>
      </c>
      <c r="AG17" s="175"/>
      <c r="AH17" s="175"/>
    </row>
    <row r="18" spans="1:34" ht="54.75" customHeight="1" x14ac:dyDescent="0.3">
      <c r="A18" s="175"/>
      <c r="B18" s="558"/>
      <c r="C18" s="241">
        <v>45295</v>
      </c>
      <c r="D18" s="225" t="s">
        <v>31</v>
      </c>
      <c r="E18" s="198">
        <v>85</v>
      </c>
      <c r="F18" s="207"/>
      <c r="G18" s="208">
        <v>1</v>
      </c>
      <c r="H18" s="206" t="s">
        <v>24</v>
      </c>
      <c r="I18" s="206" t="s">
        <v>316</v>
      </c>
      <c r="J18" s="206" t="s">
        <v>315</v>
      </c>
      <c r="K18" s="209" t="s">
        <v>318</v>
      </c>
      <c r="L18" s="207"/>
      <c r="M18" s="206" t="s">
        <v>258</v>
      </c>
      <c r="N18" s="206">
        <v>14862</v>
      </c>
      <c r="O18" s="206">
        <v>30</v>
      </c>
      <c r="P18" s="206">
        <v>137</v>
      </c>
      <c r="Q18" s="210">
        <v>4</v>
      </c>
      <c r="R18" s="210">
        <v>4</v>
      </c>
      <c r="S18" s="207"/>
      <c r="T18" s="211">
        <v>0.24583333333333335</v>
      </c>
      <c r="U18" s="208">
        <v>0.68</v>
      </c>
      <c r="V18" s="210">
        <v>4</v>
      </c>
      <c r="W18" s="175"/>
      <c r="X18" s="212" t="s">
        <v>321</v>
      </c>
      <c r="Y18" s="175"/>
      <c r="Z18" s="652" t="s">
        <v>10</v>
      </c>
      <c r="AA18" s="653" t="s">
        <v>43</v>
      </c>
      <c r="AB18" s="654" t="s">
        <v>48</v>
      </c>
      <c r="AC18" s="655"/>
      <c r="AD18" s="652" t="s">
        <v>14</v>
      </c>
      <c r="AE18" s="656" t="s">
        <v>43</v>
      </c>
      <c r="AF18" s="654" t="s">
        <v>48</v>
      </c>
      <c r="AG18" s="175"/>
      <c r="AH18" s="175"/>
    </row>
    <row r="19" spans="1:34" ht="54.75" customHeight="1" x14ac:dyDescent="0.3">
      <c r="A19" s="175"/>
      <c r="B19" s="558"/>
      <c r="C19" s="241">
        <v>45296</v>
      </c>
      <c r="D19" s="225" t="s">
        <v>32</v>
      </c>
      <c r="E19" s="198">
        <v>84.7</v>
      </c>
      <c r="F19" s="207"/>
      <c r="G19" s="208">
        <v>1</v>
      </c>
      <c r="H19" s="206" t="s">
        <v>24</v>
      </c>
      <c r="I19" s="206" t="s">
        <v>315</v>
      </c>
      <c r="J19" s="206" t="s">
        <v>315</v>
      </c>
      <c r="K19" s="209" t="s">
        <v>315</v>
      </c>
      <c r="L19" s="207"/>
      <c r="M19" s="206" t="s">
        <v>295</v>
      </c>
      <c r="N19" s="206">
        <v>10425</v>
      </c>
      <c r="O19" s="206">
        <v>30</v>
      </c>
      <c r="P19" s="206">
        <v>149</v>
      </c>
      <c r="Q19" s="210">
        <v>5</v>
      </c>
      <c r="R19" s="210">
        <v>5</v>
      </c>
      <c r="S19" s="207"/>
      <c r="T19" s="211">
        <v>0.29305555555555557</v>
      </c>
      <c r="U19" s="208">
        <v>0.82</v>
      </c>
      <c r="V19" s="210">
        <v>5</v>
      </c>
      <c r="W19" s="175"/>
      <c r="X19" s="212"/>
      <c r="Y19" s="175"/>
      <c r="Z19" s="657" t="s">
        <v>11</v>
      </c>
      <c r="AA19" s="658" t="s">
        <v>324</v>
      </c>
      <c r="AB19" s="659" t="s">
        <v>12</v>
      </c>
      <c r="AC19" s="660"/>
      <c r="AD19" s="657" t="s">
        <v>15</v>
      </c>
      <c r="AE19" s="658" t="s">
        <v>324</v>
      </c>
      <c r="AF19" s="659" t="s">
        <v>12</v>
      </c>
      <c r="AG19" s="175"/>
      <c r="AH19" s="175"/>
    </row>
    <row r="20" spans="1:34" ht="54.75" customHeight="1" x14ac:dyDescent="0.3">
      <c r="A20" s="175"/>
      <c r="B20" s="558"/>
      <c r="C20" s="241">
        <v>45297</v>
      </c>
      <c r="D20" s="225" t="s">
        <v>33</v>
      </c>
      <c r="E20" s="198">
        <v>84.6</v>
      </c>
      <c r="F20" s="207"/>
      <c r="G20" s="208">
        <v>0.95</v>
      </c>
      <c r="H20" s="212" t="s">
        <v>297</v>
      </c>
      <c r="I20" s="206" t="s">
        <v>315</v>
      </c>
      <c r="J20" s="206" t="s">
        <v>315</v>
      </c>
      <c r="K20" s="209" t="s">
        <v>316</v>
      </c>
      <c r="L20" s="207"/>
      <c r="M20" s="206" t="s">
        <v>296</v>
      </c>
      <c r="N20" s="206">
        <v>9885</v>
      </c>
      <c r="O20" s="206">
        <v>30</v>
      </c>
      <c r="P20" s="206">
        <v>142</v>
      </c>
      <c r="Q20" s="210">
        <v>3</v>
      </c>
      <c r="R20" s="210">
        <v>3</v>
      </c>
      <c r="S20" s="207"/>
      <c r="T20" s="211">
        <v>0.29236111111111113</v>
      </c>
      <c r="U20" s="208">
        <v>0.73</v>
      </c>
      <c r="V20" s="210">
        <v>4</v>
      </c>
      <c r="W20" s="175"/>
      <c r="X20" s="212" t="s">
        <v>317</v>
      </c>
      <c r="Y20" s="175"/>
      <c r="Z20" s="657" t="s">
        <v>9</v>
      </c>
      <c r="AA20" s="658" t="s">
        <v>45</v>
      </c>
      <c r="AB20" s="661" t="s">
        <v>49</v>
      </c>
      <c r="AC20" s="662"/>
      <c r="AD20" s="657" t="s">
        <v>9</v>
      </c>
      <c r="AE20" s="663" t="s">
        <v>47</v>
      </c>
      <c r="AF20" s="661" t="s">
        <v>49</v>
      </c>
      <c r="AG20" s="175"/>
      <c r="AH20" s="175"/>
    </row>
    <row r="21" spans="1:34" ht="54.75" customHeight="1" thickBot="1" x14ac:dyDescent="0.35">
      <c r="A21" s="175"/>
      <c r="B21" s="558"/>
      <c r="C21" s="243">
        <v>45298</v>
      </c>
      <c r="D21" s="227" t="s">
        <v>34</v>
      </c>
      <c r="E21" s="198">
        <v>84.5</v>
      </c>
      <c r="F21" s="215"/>
      <c r="G21" s="216">
        <v>1</v>
      </c>
      <c r="H21" s="217" t="s">
        <v>24</v>
      </c>
      <c r="I21" s="217" t="s">
        <v>315</v>
      </c>
      <c r="J21" s="217" t="s">
        <v>315</v>
      </c>
      <c r="K21" s="218" t="s">
        <v>318</v>
      </c>
      <c r="L21" s="215"/>
      <c r="M21" s="217" t="s">
        <v>258</v>
      </c>
      <c r="N21" s="214">
        <v>10152</v>
      </c>
      <c r="O21" s="217">
        <v>30</v>
      </c>
      <c r="P21" s="214">
        <v>141</v>
      </c>
      <c r="Q21" s="219">
        <v>5</v>
      </c>
      <c r="R21" s="210">
        <v>5</v>
      </c>
      <c r="S21" s="215"/>
      <c r="T21" s="220">
        <v>0.3298611111111111</v>
      </c>
      <c r="U21" s="216">
        <v>0.8</v>
      </c>
      <c r="V21" s="219">
        <v>5</v>
      </c>
      <c r="W21" s="175"/>
      <c r="X21" s="212"/>
      <c r="Y21" s="175"/>
      <c r="Z21" s="664" t="s">
        <v>41</v>
      </c>
      <c r="AA21" s="665" t="s">
        <v>46</v>
      </c>
      <c r="AB21" s="661" t="s">
        <v>13</v>
      </c>
      <c r="AC21" s="660"/>
      <c r="AD21" s="657" t="s">
        <v>41</v>
      </c>
      <c r="AE21" s="664" t="s">
        <v>46</v>
      </c>
      <c r="AF21" s="661" t="s">
        <v>13</v>
      </c>
      <c r="AG21" s="175"/>
      <c r="AH21" s="175"/>
    </row>
    <row r="22" spans="1:34" ht="41.25" customHeight="1" thickBot="1" x14ac:dyDescent="0.35">
      <c r="A22" s="175"/>
      <c r="B22" s="559"/>
      <c r="C22" s="549" t="s">
        <v>367</v>
      </c>
      <c r="D22" s="550"/>
      <c r="E22" s="168">
        <f>IF(E15="", "", AVERAGE(E15:E21))</f>
        <v>84.814285714285703</v>
      </c>
      <c r="F22" s="169"/>
      <c r="G22" s="170">
        <f>IF(G15="", "", AVERAGE(G15:G21))</f>
        <v>0.98571428571428577</v>
      </c>
      <c r="H22" s="168"/>
      <c r="I22" s="168"/>
      <c r="J22" s="168"/>
      <c r="K22" s="168"/>
      <c r="L22" s="169"/>
      <c r="M22" s="171"/>
      <c r="N22" s="171">
        <f>AVERAGE(N15:N21)</f>
        <v>11438.714285714286</v>
      </c>
      <c r="O22" s="171">
        <f>SUM(O15:O21)</f>
        <v>210</v>
      </c>
      <c r="P22" s="171">
        <f>IF(P15="", "", AVERAGE(P15:P21))</f>
        <v>141</v>
      </c>
      <c r="Q22" s="172">
        <f>IF(Q15="", "", AVERAGE(Q15:Q21))</f>
        <v>4.4285714285714288</v>
      </c>
      <c r="R22" s="173">
        <f>IF(R15="", "", AVERAGE(R15:R21))</f>
        <v>4.2857142857142856</v>
      </c>
      <c r="S22" s="169"/>
      <c r="T22" s="174">
        <f>IF(T15="", "", AVERAGE(T15:T21))</f>
        <v>0.29176587301587303</v>
      </c>
      <c r="U22" s="167">
        <f>IF(U15="", "", AVERAGE(U15:U21))</f>
        <v>0.78</v>
      </c>
      <c r="V22" s="172">
        <f>IF(V15="", "", AVERAGE(V15:V21))</f>
        <v>4.5714285714285712</v>
      </c>
      <c r="W22" s="175"/>
      <c r="X22" s="221" t="s">
        <v>333</v>
      </c>
      <c r="Y22" s="175"/>
      <c r="Z22" s="666" t="s">
        <v>42</v>
      </c>
      <c r="AA22" s="665" t="s">
        <v>27</v>
      </c>
      <c r="AB22" s="659" t="s">
        <v>50</v>
      </c>
      <c r="AC22" s="660"/>
      <c r="AD22" s="666" t="s">
        <v>42</v>
      </c>
      <c r="AE22" s="664" t="s">
        <v>27</v>
      </c>
      <c r="AF22" s="659" t="s">
        <v>50</v>
      </c>
      <c r="AG22" s="175"/>
      <c r="AH22" s="175"/>
    </row>
    <row r="23" spans="1:34" ht="41.25" customHeight="1" thickBot="1" x14ac:dyDescent="0.35">
      <c r="A23" s="175"/>
      <c r="B23" s="242"/>
      <c r="C23" s="549" t="s">
        <v>335</v>
      </c>
      <c r="D23" s="550"/>
      <c r="E23" s="168" t="s">
        <v>334</v>
      </c>
      <c r="F23" s="223"/>
      <c r="G23" s="223"/>
      <c r="H23" s="223"/>
      <c r="I23" s="223"/>
      <c r="J23" s="223"/>
      <c r="K23" s="223"/>
      <c r="L23" s="222"/>
      <c r="M23" s="223"/>
      <c r="N23" s="223"/>
      <c r="O23" s="223"/>
      <c r="P23" s="222"/>
      <c r="Q23" s="223"/>
      <c r="R23" s="222"/>
      <c r="S23" s="223"/>
      <c r="T23" s="223"/>
      <c r="U23" s="222"/>
      <c r="V23" s="223"/>
      <c r="W23" s="223"/>
      <c r="X23" s="175"/>
      <c r="Y23" s="175"/>
      <c r="Z23" s="657" t="s">
        <v>21</v>
      </c>
      <c r="AA23" s="665" t="s">
        <v>2</v>
      </c>
      <c r="AB23" s="659" t="s">
        <v>40</v>
      </c>
      <c r="AC23" s="660"/>
      <c r="AD23" s="657" t="s">
        <v>21</v>
      </c>
      <c r="AE23" s="664" t="s">
        <v>2</v>
      </c>
      <c r="AF23" s="659" t="s">
        <v>39</v>
      </c>
      <c r="AG23" s="175"/>
      <c r="AH23" s="175"/>
    </row>
    <row r="24" spans="1:34" ht="21.75" customHeight="1" thickBot="1" x14ac:dyDescent="0.35">
      <c r="A24" s="175"/>
      <c r="B24" s="244"/>
      <c r="C24" s="244"/>
      <c r="D24" s="244"/>
      <c r="E24" s="252"/>
      <c r="F24" s="245"/>
      <c r="G24" s="245"/>
      <c r="H24" s="245"/>
      <c r="I24" s="246"/>
      <c r="J24" s="247"/>
      <c r="K24" s="248"/>
      <c r="L24" s="249"/>
      <c r="M24" s="245"/>
      <c r="N24" s="245"/>
      <c r="O24" s="245"/>
      <c r="P24" s="250"/>
      <c r="Q24" s="245"/>
      <c r="R24" s="222"/>
      <c r="S24" s="245"/>
      <c r="T24" s="246"/>
      <c r="U24" s="251"/>
      <c r="V24" s="245"/>
      <c r="W24" s="245"/>
      <c r="X24" s="175"/>
      <c r="Y24" s="175"/>
      <c r="Z24" s="657" t="s">
        <v>225</v>
      </c>
      <c r="AA24" s="665" t="s">
        <v>8</v>
      </c>
      <c r="AB24" s="659" t="s">
        <v>383</v>
      </c>
      <c r="AC24" s="660"/>
      <c r="AD24" s="657" t="s">
        <v>225</v>
      </c>
      <c r="AE24" s="664" t="s">
        <v>8</v>
      </c>
      <c r="AF24" s="659"/>
      <c r="AG24" s="175"/>
      <c r="AH24" s="175"/>
    </row>
    <row r="25" spans="1:34" ht="33.75" customHeight="1" thickBot="1" x14ac:dyDescent="0.35">
      <c r="A25" s="175"/>
      <c r="B25" s="304"/>
      <c r="C25" s="304"/>
      <c r="D25" s="304"/>
      <c r="E25" s="304"/>
      <c r="F25" s="305"/>
      <c r="G25" s="305"/>
      <c r="H25" s="305"/>
      <c r="I25" s="551" t="s">
        <v>312</v>
      </c>
      <c r="J25" s="552"/>
      <c r="K25" s="553"/>
      <c r="L25" s="306"/>
      <c r="M25" s="307" t="s">
        <v>366</v>
      </c>
      <c r="N25" s="551" t="s">
        <v>314</v>
      </c>
      <c r="O25" s="552"/>
      <c r="P25" s="553"/>
      <c r="Q25" s="306"/>
      <c r="R25" s="308"/>
      <c r="S25" s="309"/>
      <c r="T25" s="551" t="s">
        <v>311</v>
      </c>
      <c r="U25" s="553"/>
      <c r="V25" s="304"/>
      <c r="W25" s="304"/>
      <c r="X25" s="304"/>
      <c r="Y25" s="199"/>
      <c r="Z25" s="657"/>
      <c r="AA25" s="665" t="s">
        <v>20</v>
      </c>
      <c r="AB25" s="659"/>
      <c r="AC25" s="660"/>
      <c r="AD25" s="657"/>
      <c r="AE25" s="664" t="s">
        <v>20</v>
      </c>
      <c r="AF25" s="659"/>
      <c r="AG25" s="175"/>
      <c r="AH25" s="175"/>
    </row>
    <row r="26" spans="1:34" ht="39.950000000000003" customHeight="1" thickBot="1" x14ac:dyDescent="0.35">
      <c r="A26" s="175"/>
      <c r="B26" s="307" t="s">
        <v>299</v>
      </c>
      <c r="C26" s="310" t="s">
        <v>332</v>
      </c>
      <c r="D26" s="307" t="s">
        <v>25</v>
      </c>
      <c r="E26" s="311" t="s">
        <v>322</v>
      </c>
      <c r="F26" s="308"/>
      <c r="G26" s="311" t="s">
        <v>301</v>
      </c>
      <c r="H26" s="311" t="s">
        <v>302</v>
      </c>
      <c r="I26" s="307" t="s">
        <v>303</v>
      </c>
      <c r="J26" s="307" t="s">
        <v>336</v>
      </c>
      <c r="K26" s="307" t="s">
        <v>304</v>
      </c>
      <c r="L26" s="308"/>
      <c r="M26" s="307" t="s">
        <v>305</v>
      </c>
      <c r="N26" s="311" t="s">
        <v>341</v>
      </c>
      <c r="O26" s="307" t="s">
        <v>306</v>
      </c>
      <c r="P26" s="307" t="s">
        <v>0</v>
      </c>
      <c r="Q26" s="307" t="s">
        <v>307</v>
      </c>
      <c r="R26" s="311" t="s">
        <v>308</v>
      </c>
      <c r="S26" s="308"/>
      <c r="T26" s="311" t="s">
        <v>309</v>
      </c>
      <c r="U26" s="311" t="s">
        <v>310</v>
      </c>
      <c r="V26" s="311" t="s">
        <v>313</v>
      </c>
      <c r="W26" s="312"/>
      <c r="X26" s="307" t="s">
        <v>323</v>
      </c>
      <c r="Y26" s="207"/>
      <c r="Z26" s="657"/>
      <c r="AA26" s="665" t="s">
        <v>22</v>
      </c>
      <c r="AB26" s="659"/>
      <c r="AC26" s="667"/>
      <c r="AD26" s="657"/>
      <c r="AE26" s="664" t="s">
        <v>22</v>
      </c>
      <c r="AF26" s="659"/>
      <c r="AG26" s="175"/>
      <c r="AH26" s="175"/>
    </row>
    <row r="27" spans="1:34" ht="54.75" customHeight="1" thickBot="1" x14ac:dyDescent="0.35">
      <c r="A27" s="175"/>
      <c r="B27" s="554">
        <v>2</v>
      </c>
      <c r="C27" s="314">
        <v>45299</v>
      </c>
      <c r="D27" s="315" t="s">
        <v>28</v>
      </c>
      <c r="E27" s="316">
        <v>84.3</v>
      </c>
      <c r="F27" s="317"/>
      <c r="G27" s="318"/>
      <c r="H27" s="319"/>
      <c r="I27" s="319"/>
      <c r="J27" s="319"/>
      <c r="K27" s="320"/>
      <c r="L27" s="317"/>
      <c r="M27" s="197"/>
      <c r="N27" s="319"/>
      <c r="O27" s="319"/>
      <c r="P27" s="319"/>
      <c r="Q27" s="321"/>
      <c r="R27" s="321"/>
      <c r="S27" s="317"/>
      <c r="T27" s="322"/>
      <c r="U27" s="318"/>
      <c r="V27" s="323"/>
      <c r="W27" s="304"/>
      <c r="X27" s="324"/>
      <c r="Y27" s="207"/>
      <c r="Z27" s="664"/>
      <c r="AA27" s="665" t="s">
        <v>23</v>
      </c>
      <c r="AB27" s="664"/>
      <c r="AC27" s="668"/>
      <c r="AD27" s="657"/>
      <c r="AE27" s="664" t="s">
        <v>23</v>
      </c>
      <c r="AF27" s="659"/>
      <c r="AG27" s="175"/>
      <c r="AH27" s="175"/>
    </row>
    <row r="28" spans="1:34" ht="54.75" customHeight="1" thickBot="1" x14ac:dyDescent="0.35">
      <c r="A28" s="175"/>
      <c r="B28" s="555"/>
      <c r="C28" s="326"/>
      <c r="D28" s="327"/>
      <c r="E28" s="316"/>
      <c r="F28" s="328"/>
      <c r="G28" s="329"/>
      <c r="H28" s="330"/>
      <c r="I28" s="330"/>
      <c r="J28" s="330"/>
      <c r="K28" s="331"/>
      <c r="L28" s="328"/>
      <c r="M28" s="206"/>
      <c r="N28" s="330"/>
      <c r="O28" s="330"/>
      <c r="P28" s="330"/>
      <c r="Q28" s="332"/>
      <c r="R28" s="332"/>
      <c r="S28" s="328"/>
      <c r="T28" s="333"/>
      <c r="U28" s="329"/>
      <c r="V28" s="332"/>
      <c r="W28" s="304"/>
      <c r="X28" s="334"/>
      <c r="Y28" s="235"/>
      <c r="Z28" s="664"/>
      <c r="AA28" s="665" t="s">
        <v>19</v>
      </c>
      <c r="AB28" s="664"/>
      <c r="AC28" s="669"/>
      <c r="AD28" s="670"/>
      <c r="AE28" s="671" t="s">
        <v>19</v>
      </c>
      <c r="AF28" s="672"/>
      <c r="AG28" s="175"/>
      <c r="AH28" s="175"/>
    </row>
    <row r="29" spans="1:34" ht="54.75" customHeight="1" thickBot="1" x14ac:dyDescent="0.35">
      <c r="A29" s="175"/>
      <c r="B29" s="555"/>
      <c r="C29" s="326"/>
      <c r="D29" s="327"/>
      <c r="E29" s="316"/>
      <c r="F29" s="328"/>
      <c r="G29" s="329"/>
      <c r="H29" s="330"/>
      <c r="I29" s="330"/>
      <c r="J29" s="330"/>
      <c r="K29" s="331"/>
      <c r="L29" s="328"/>
      <c r="M29" s="206"/>
      <c r="N29" s="330"/>
      <c r="O29" s="330"/>
      <c r="P29" s="330"/>
      <c r="Q29" s="332"/>
      <c r="R29" s="332"/>
      <c r="S29" s="328"/>
      <c r="T29" s="333"/>
      <c r="U29" s="329"/>
      <c r="V29" s="332"/>
      <c r="W29" s="304"/>
      <c r="X29" s="334"/>
      <c r="Y29" s="207"/>
      <c r="Z29" s="175"/>
      <c r="AA29" s="175"/>
      <c r="AB29" s="175"/>
      <c r="AC29" s="175"/>
      <c r="AD29" s="175"/>
      <c r="AE29" s="175"/>
      <c r="AF29" s="175"/>
      <c r="AG29" s="175"/>
      <c r="AH29" s="175"/>
    </row>
    <row r="30" spans="1:34" ht="54.75" customHeight="1" thickBot="1" x14ac:dyDescent="0.35">
      <c r="A30" s="175"/>
      <c r="B30" s="555"/>
      <c r="C30" s="326"/>
      <c r="D30" s="327"/>
      <c r="E30" s="316"/>
      <c r="F30" s="328"/>
      <c r="G30" s="329"/>
      <c r="H30" s="330"/>
      <c r="I30" s="330"/>
      <c r="J30" s="330"/>
      <c r="K30" s="331"/>
      <c r="L30" s="328"/>
      <c r="M30" s="206"/>
      <c r="N30" s="330"/>
      <c r="O30" s="330"/>
      <c r="P30" s="330"/>
      <c r="Q30" s="332"/>
      <c r="R30" s="332"/>
      <c r="S30" s="328"/>
      <c r="T30" s="333"/>
      <c r="U30" s="329"/>
      <c r="V30" s="332"/>
      <c r="W30" s="304"/>
      <c r="X30" s="334"/>
      <c r="Y30" s="207"/>
      <c r="Z30" s="464" t="s">
        <v>247</v>
      </c>
      <c r="AA30" s="465"/>
      <c r="AB30" s="228"/>
      <c r="AC30" s="175"/>
      <c r="AD30" s="175"/>
      <c r="AE30" s="175"/>
      <c r="AF30" s="175"/>
      <c r="AG30" s="175"/>
      <c r="AH30" s="175"/>
    </row>
    <row r="31" spans="1:34" ht="54.75" customHeight="1" thickBot="1" x14ac:dyDescent="0.35">
      <c r="A31" s="175"/>
      <c r="B31" s="555"/>
      <c r="C31" s="326"/>
      <c r="D31" s="327"/>
      <c r="E31" s="316"/>
      <c r="F31" s="328"/>
      <c r="G31" s="329"/>
      <c r="H31" s="330"/>
      <c r="I31" s="330"/>
      <c r="J31" s="330"/>
      <c r="K31" s="331"/>
      <c r="L31" s="328"/>
      <c r="M31" s="206"/>
      <c r="N31" s="330"/>
      <c r="O31" s="330"/>
      <c r="P31" s="330"/>
      <c r="Q31" s="332"/>
      <c r="R31" s="332"/>
      <c r="S31" s="328"/>
      <c r="T31" s="333"/>
      <c r="U31" s="329"/>
      <c r="V31" s="332"/>
      <c r="W31" s="304"/>
      <c r="X31" s="334"/>
      <c r="Y31" s="207"/>
      <c r="Z31" s="269" t="s">
        <v>229</v>
      </c>
      <c r="AA31" s="270" t="s">
        <v>228</v>
      </c>
      <c r="AB31" s="175"/>
      <c r="AC31" s="175"/>
      <c r="AD31" s="175"/>
      <c r="AE31" s="175"/>
      <c r="AF31" s="175"/>
      <c r="AG31" s="175"/>
      <c r="AH31" s="175"/>
    </row>
    <row r="32" spans="1:34" ht="54.75" customHeight="1" thickBot="1" x14ac:dyDescent="0.35">
      <c r="A32" s="175"/>
      <c r="B32" s="555"/>
      <c r="C32" s="326"/>
      <c r="D32" s="327"/>
      <c r="E32" s="316"/>
      <c r="F32" s="328"/>
      <c r="G32" s="329"/>
      <c r="H32" s="334"/>
      <c r="I32" s="330"/>
      <c r="J32" s="330"/>
      <c r="K32" s="331"/>
      <c r="L32" s="328"/>
      <c r="M32" s="206"/>
      <c r="N32" s="330"/>
      <c r="O32" s="330"/>
      <c r="P32" s="330"/>
      <c r="Q32" s="332"/>
      <c r="R32" s="332"/>
      <c r="S32" s="328"/>
      <c r="T32" s="333"/>
      <c r="U32" s="329"/>
      <c r="V32" s="332"/>
      <c r="W32" s="304"/>
      <c r="X32" s="334"/>
      <c r="Y32" s="236"/>
      <c r="Z32" s="693" t="s">
        <v>226</v>
      </c>
      <c r="AA32" s="690" t="s">
        <v>248</v>
      </c>
      <c r="AB32" s="175"/>
      <c r="AC32" s="175"/>
      <c r="AD32" s="175"/>
      <c r="AE32" s="175"/>
      <c r="AF32" s="175"/>
      <c r="AG32" s="175"/>
      <c r="AH32" s="175"/>
    </row>
    <row r="33" spans="1:34" ht="54.75" customHeight="1" thickBot="1" x14ac:dyDescent="0.35">
      <c r="A33" s="175"/>
      <c r="B33" s="555"/>
      <c r="C33" s="335"/>
      <c r="D33" s="336"/>
      <c r="E33" s="316"/>
      <c r="F33" s="337"/>
      <c r="G33" s="338"/>
      <c r="H33" s="339"/>
      <c r="I33" s="339"/>
      <c r="J33" s="339"/>
      <c r="K33" s="325"/>
      <c r="L33" s="337"/>
      <c r="M33" s="217"/>
      <c r="N33" s="339"/>
      <c r="O33" s="339"/>
      <c r="P33" s="340"/>
      <c r="Q33" s="341"/>
      <c r="R33" s="332"/>
      <c r="S33" s="337"/>
      <c r="T33" s="342"/>
      <c r="U33" s="338"/>
      <c r="V33" s="341"/>
      <c r="W33" s="304"/>
      <c r="X33" s="334"/>
      <c r="Y33" s="175"/>
      <c r="Z33" s="694" t="s">
        <v>227</v>
      </c>
      <c r="AA33" s="691" t="s">
        <v>232</v>
      </c>
      <c r="AB33" s="226"/>
      <c r="AC33" s="175"/>
      <c r="AD33" s="175"/>
      <c r="AE33" s="175"/>
      <c r="AF33" s="175"/>
      <c r="AG33" s="175"/>
      <c r="AH33" s="175"/>
    </row>
    <row r="34" spans="1:34" ht="43.5" thickBot="1" x14ac:dyDescent="0.35">
      <c r="A34" s="175"/>
      <c r="B34" s="556"/>
      <c r="C34" s="549" t="s">
        <v>377</v>
      </c>
      <c r="D34" s="550"/>
      <c r="E34" s="168">
        <f>IF(E27="", "", AVERAGE(E27:E33))</f>
        <v>84.3</v>
      </c>
      <c r="F34" s="344"/>
      <c r="G34" s="345"/>
      <c r="H34" s="343"/>
      <c r="I34" s="343"/>
      <c r="J34" s="343"/>
      <c r="K34" s="343"/>
      <c r="L34" s="344"/>
      <c r="M34" s="346"/>
      <c r="N34" s="343"/>
      <c r="O34" s="346"/>
      <c r="P34" s="346"/>
      <c r="Q34" s="347"/>
      <c r="R34" s="348"/>
      <c r="S34" s="344"/>
      <c r="T34" s="349"/>
      <c r="U34" s="350"/>
      <c r="V34" s="347"/>
      <c r="W34" s="304"/>
      <c r="X34" s="351"/>
      <c r="Y34" s="175"/>
      <c r="Z34" s="694" t="s">
        <v>230</v>
      </c>
      <c r="AA34" s="691" t="s">
        <v>233</v>
      </c>
      <c r="AB34" s="175"/>
      <c r="AC34" s="175"/>
      <c r="AD34" s="175"/>
      <c r="AE34" s="175"/>
      <c r="AF34" s="175"/>
      <c r="AG34" s="175"/>
      <c r="AH34" s="175"/>
    </row>
    <row r="35" spans="1:34" ht="41.25" customHeight="1" thickBot="1" x14ac:dyDescent="0.35">
      <c r="A35" s="175"/>
      <c r="B35" s="352"/>
      <c r="C35" s="549" t="s">
        <v>335</v>
      </c>
      <c r="D35" s="550"/>
      <c r="E35" s="343">
        <f>IF(E34=0, " ",E22-E34)</f>
        <v>0.51428571428570535</v>
      </c>
      <c r="F35" s="353"/>
      <c r="G35" s="353"/>
      <c r="H35" s="353"/>
      <c r="I35" s="353"/>
      <c r="J35" s="353"/>
      <c r="K35" s="353"/>
      <c r="L35" s="354"/>
      <c r="M35" s="353"/>
      <c r="N35" s="353"/>
      <c r="O35" s="353"/>
      <c r="P35" s="354"/>
      <c r="Q35" s="353"/>
      <c r="R35" s="354"/>
      <c r="S35" s="353"/>
      <c r="T35" s="353"/>
      <c r="U35" s="354"/>
      <c r="V35" s="353"/>
      <c r="W35" s="353"/>
      <c r="X35" s="304"/>
      <c r="Y35" s="175"/>
      <c r="Z35" s="694" t="s">
        <v>231</v>
      </c>
      <c r="AA35" s="691" t="s">
        <v>234</v>
      </c>
      <c r="AB35" s="175"/>
      <c r="AC35" s="175"/>
      <c r="AD35" s="175"/>
      <c r="AE35" s="175"/>
      <c r="AF35" s="175"/>
      <c r="AG35" s="175"/>
      <c r="AH35" s="175"/>
    </row>
    <row r="36" spans="1:34" ht="57.75" thickBot="1" x14ac:dyDescent="0.35">
      <c r="A36" s="175"/>
      <c r="B36" s="355"/>
      <c r="C36" s="355"/>
      <c r="D36" s="355"/>
      <c r="E36" s="356"/>
      <c r="F36" s="357"/>
      <c r="G36" s="357"/>
      <c r="H36" s="357"/>
      <c r="I36" s="358"/>
      <c r="J36" s="359"/>
      <c r="K36" s="360"/>
      <c r="L36" s="361"/>
      <c r="M36" s="357"/>
      <c r="N36" s="357"/>
      <c r="O36" s="357"/>
      <c r="P36" s="362"/>
      <c r="Q36" s="357"/>
      <c r="R36" s="354"/>
      <c r="S36" s="357"/>
      <c r="T36" s="358"/>
      <c r="U36" s="363"/>
      <c r="V36" s="357"/>
      <c r="W36" s="357"/>
      <c r="X36" s="304"/>
      <c r="Y36" s="175"/>
      <c r="Z36" s="695" t="s">
        <v>1</v>
      </c>
      <c r="AA36" s="692" t="s">
        <v>387</v>
      </c>
      <c r="AB36" s="175"/>
      <c r="AC36" s="175"/>
      <c r="AD36" s="175"/>
      <c r="AE36" s="175"/>
      <c r="AF36" s="175"/>
      <c r="AG36" s="175"/>
      <c r="AH36" s="175"/>
    </row>
    <row r="37" spans="1:34" s="175" customFormat="1" ht="39" customHeight="1" thickBot="1" x14ac:dyDescent="0.35">
      <c r="B37" s="304"/>
      <c r="C37" s="304"/>
      <c r="D37" s="304"/>
      <c r="E37" s="304"/>
      <c r="F37" s="305"/>
      <c r="G37" s="305"/>
      <c r="H37" s="305"/>
      <c r="I37" s="542"/>
      <c r="J37" s="543"/>
      <c r="K37" s="541"/>
      <c r="L37" s="306"/>
      <c r="M37" s="544"/>
      <c r="N37" s="544"/>
      <c r="O37" s="544"/>
      <c r="P37" s="545"/>
      <c r="Q37" s="306"/>
      <c r="R37" s="308"/>
      <c r="S37" s="309"/>
      <c r="T37" s="542"/>
      <c r="U37" s="541"/>
      <c r="V37" s="304"/>
      <c r="W37" s="304"/>
      <c r="X37" s="304"/>
    </row>
    <row r="38" spans="1:34" s="175" customFormat="1" ht="39.950000000000003" customHeight="1" thickBot="1" x14ac:dyDescent="0.35">
      <c r="B38" s="352"/>
      <c r="C38" s="401"/>
      <c r="D38" s="352"/>
      <c r="E38" s="308"/>
      <c r="F38" s="308"/>
      <c r="G38" s="308"/>
      <c r="H38" s="308"/>
      <c r="I38" s="352"/>
      <c r="J38" s="352"/>
      <c r="K38" s="352"/>
      <c r="L38" s="308"/>
      <c r="M38" s="308"/>
      <c r="N38" s="352"/>
      <c r="O38" s="352"/>
      <c r="P38" s="352"/>
      <c r="Q38" s="352"/>
      <c r="R38" s="308"/>
      <c r="S38" s="308"/>
      <c r="T38" s="308"/>
      <c r="U38" s="308"/>
      <c r="V38" s="308"/>
      <c r="W38" s="312"/>
      <c r="X38" s="352"/>
    </row>
    <row r="39" spans="1:34" s="175" customFormat="1" ht="39.950000000000003" customHeight="1" x14ac:dyDescent="0.3">
      <c r="B39" s="547"/>
      <c r="C39" s="410"/>
      <c r="D39" s="411"/>
      <c r="E39" s="404"/>
      <c r="F39" s="328"/>
      <c r="G39" s="412"/>
      <c r="H39" s="328"/>
      <c r="I39" s="328"/>
      <c r="J39" s="328"/>
      <c r="K39" s="413"/>
      <c r="L39" s="328"/>
      <c r="M39" s="328"/>
      <c r="N39" s="328"/>
      <c r="O39" s="328"/>
      <c r="P39" s="328"/>
      <c r="Q39" s="328"/>
      <c r="R39" s="328"/>
      <c r="S39" s="328"/>
      <c r="T39" s="425"/>
      <c r="U39" s="425"/>
      <c r="V39" s="328"/>
      <c r="W39" s="304"/>
      <c r="X39" s="414"/>
    </row>
    <row r="40" spans="1:34" s="175" customFormat="1" ht="39.950000000000003" customHeight="1" x14ac:dyDescent="0.3">
      <c r="B40" s="547"/>
      <c r="C40" s="410"/>
      <c r="D40" s="411"/>
      <c r="E40" s="404"/>
      <c r="F40" s="328"/>
      <c r="G40" s="412"/>
      <c r="H40" s="328"/>
      <c r="I40" s="328"/>
      <c r="J40" s="328"/>
      <c r="K40" s="413"/>
      <c r="L40" s="328"/>
      <c r="M40" s="328"/>
      <c r="N40" s="328"/>
      <c r="O40" s="328"/>
      <c r="P40" s="328"/>
      <c r="Q40" s="328"/>
      <c r="R40" s="328"/>
      <c r="S40" s="328"/>
      <c r="T40" s="425"/>
      <c r="U40" s="425"/>
      <c r="V40" s="328"/>
      <c r="W40" s="304"/>
      <c r="X40" s="414"/>
    </row>
    <row r="41" spans="1:34" s="175" customFormat="1" ht="39.950000000000003" customHeight="1" x14ac:dyDescent="0.3">
      <c r="B41" s="547"/>
      <c r="C41" s="410"/>
      <c r="D41" s="411"/>
      <c r="E41" s="404"/>
      <c r="F41" s="328"/>
      <c r="G41" s="412"/>
      <c r="H41" s="328"/>
      <c r="I41" s="328"/>
      <c r="J41" s="328"/>
      <c r="K41" s="413"/>
      <c r="L41" s="328"/>
      <c r="M41" s="328"/>
      <c r="N41" s="328"/>
      <c r="O41" s="328"/>
      <c r="P41" s="328"/>
      <c r="Q41" s="328"/>
      <c r="R41" s="328"/>
      <c r="S41" s="328"/>
      <c r="T41" s="425"/>
      <c r="U41" s="425"/>
      <c r="V41" s="328"/>
      <c r="W41" s="304"/>
      <c r="X41" s="414"/>
    </row>
    <row r="42" spans="1:34" s="175" customFormat="1" ht="39.950000000000003" customHeight="1" x14ac:dyDescent="0.3">
      <c r="B42" s="547"/>
      <c r="C42" s="410"/>
      <c r="D42" s="411"/>
      <c r="E42" s="404"/>
      <c r="F42" s="328"/>
      <c r="G42" s="412"/>
      <c r="H42" s="328"/>
      <c r="I42" s="328"/>
      <c r="J42" s="328"/>
      <c r="K42" s="413"/>
      <c r="L42" s="328"/>
      <c r="M42" s="328"/>
      <c r="N42" s="328"/>
      <c r="O42" s="328"/>
      <c r="P42" s="328"/>
      <c r="Q42" s="328"/>
      <c r="R42" s="328"/>
      <c r="S42" s="328"/>
      <c r="T42" s="425"/>
      <c r="U42" s="425"/>
      <c r="V42" s="328"/>
      <c r="W42" s="304"/>
      <c r="X42" s="414"/>
    </row>
    <row r="43" spans="1:34" s="175" customFormat="1" ht="51.75" customHeight="1" x14ac:dyDescent="0.3">
      <c r="B43" s="547"/>
      <c r="C43" s="410"/>
      <c r="D43" s="411"/>
      <c r="E43" s="404"/>
      <c r="F43" s="328"/>
      <c r="G43" s="412"/>
      <c r="H43" s="414"/>
      <c r="I43" s="328"/>
      <c r="J43" s="328"/>
      <c r="K43" s="413"/>
      <c r="L43" s="328"/>
      <c r="M43" s="328"/>
      <c r="N43" s="328"/>
      <c r="O43" s="328"/>
      <c r="P43" s="328"/>
      <c r="Q43" s="328"/>
      <c r="R43" s="328"/>
      <c r="S43" s="328"/>
      <c r="T43" s="425"/>
      <c r="U43" s="425"/>
      <c r="V43" s="328"/>
      <c r="W43" s="304"/>
      <c r="X43" s="414"/>
    </row>
    <row r="44" spans="1:34" s="175" customFormat="1" ht="39.950000000000003" customHeight="1" thickBot="1" x14ac:dyDescent="0.35">
      <c r="B44" s="547"/>
      <c r="C44" s="415"/>
      <c r="D44" s="416"/>
      <c r="E44" s="404"/>
      <c r="F44" s="337"/>
      <c r="G44" s="417"/>
      <c r="H44" s="337"/>
      <c r="I44" s="337"/>
      <c r="J44" s="337"/>
      <c r="K44" s="409"/>
      <c r="L44" s="337"/>
      <c r="M44" s="418"/>
      <c r="N44" s="337"/>
      <c r="O44" s="337"/>
      <c r="P44" s="418"/>
      <c r="Q44" s="419"/>
      <c r="R44" s="328"/>
      <c r="S44" s="337"/>
      <c r="T44" s="425"/>
      <c r="U44" s="425"/>
      <c r="V44" s="419"/>
      <c r="W44" s="304"/>
      <c r="X44" s="414"/>
    </row>
    <row r="45" spans="1:34" s="175" customFormat="1" ht="39.950000000000003" customHeight="1" thickBot="1" x14ac:dyDescent="0.35">
      <c r="B45" s="548"/>
      <c r="C45" s="540"/>
      <c r="D45" s="541"/>
      <c r="E45" s="344"/>
      <c r="F45" s="344"/>
      <c r="G45" s="420"/>
      <c r="H45" s="344"/>
      <c r="I45" s="344"/>
      <c r="J45" s="344"/>
      <c r="K45" s="344"/>
      <c r="L45" s="344"/>
      <c r="M45" s="421"/>
      <c r="N45" s="344"/>
      <c r="O45" s="421"/>
      <c r="P45" s="421"/>
      <c r="Q45" s="422"/>
      <c r="R45" s="423"/>
      <c r="S45" s="344"/>
      <c r="T45" s="425"/>
      <c r="U45" s="425"/>
      <c r="V45" s="422"/>
      <c r="W45" s="304"/>
      <c r="X45" s="424"/>
    </row>
    <row r="46" spans="1:34" s="175" customFormat="1" ht="39.950000000000003" customHeight="1" thickBot="1" x14ac:dyDescent="0.35">
      <c r="B46" s="352"/>
      <c r="C46" s="540"/>
      <c r="D46" s="541"/>
      <c r="E46" s="344"/>
      <c r="F46" s="353"/>
      <c r="G46" s="353"/>
      <c r="H46" s="353"/>
      <c r="I46" s="353"/>
      <c r="J46" s="353"/>
      <c r="K46" s="353"/>
      <c r="L46" s="354"/>
      <c r="M46" s="353"/>
      <c r="N46" s="353"/>
      <c r="O46" s="353"/>
      <c r="P46" s="354"/>
      <c r="Q46" s="353"/>
      <c r="R46" s="354"/>
      <c r="S46" s="353"/>
      <c r="T46" s="425"/>
      <c r="U46" s="425"/>
      <c r="V46" s="353"/>
      <c r="W46" s="353"/>
      <c r="X46" s="304"/>
    </row>
    <row r="47" spans="1:34" s="175" customFormat="1" ht="39.950000000000003" customHeight="1" thickBot="1" x14ac:dyDescent="0.35">
      <c r="B47" s="355"/>
      <c r="C47" s="355"/>
      <c r="D47" s="355"/>
      <c r="E47" s="356"/>
      <c r="F47" s="357"/>
      <c r="G47" s="357"/>
      <c r="H47" s="357"/>
      <c r="I47" s="358"/>
      <c r="J47" s="359"/>
      <c r="K47" s="360"/>
      <c r="L47" s="361"/>
      <c r="M47" s="357"/>
      <c r="N47" s="357"/>
      <c r="O47" s="357"/>
      <c r="P47" s="362"/>
      <c r="Q47" s="357"/>
      <c r="R47" s="354"/>
      <c r="S47" s="357"/>
      <c r="T47" s="425"/>
      <c r="U47" s="425"/>
      <c r="V47" s="357"/>
      <c r="W47" s="357"/>
      <c r="X47" s="304"/>
    </row>
    <row r="48" spans="1:34" s="175" customFormat="1" ht="39.950000000000003" customHeight="1" thickBot="1" x14ac:dyDescent="0.35">
      <c r="B48" s="304"/>
      <c r="C48" s="304"/>
      <c r="D48" s="304"/>
      <c r="E48" s="304"/>
      <c r="F48" s="305"/>
      <c r="G48" s="305"/>
      <c r="H48" s="305"/>
      <c r="I48" s="542"/>
      <c r="J48" s="543"/>
      <c r="K48" s="541"/>
      <c r="L48" s="306"/>
      <c r="M48" s="544"/>
      <c r="N48" s="544"/>
      <c r="O48" s="544"/>
      <c r="P48" s="545"/>
      <c r="Q48" s="306"/>
      <c r="R48" s="308"/>
      <c r="S48" s="309"/>
      <c r="T48" s="425"/>
      <c r="U48" s="425"/>
      <c r="V48" s="304"/>
      <c r="W48" s="304"/>
      <c r="X48" s="304"/>
    </row>
    <row r="49" spans="2:24" s="175" customFormat="1" ht="39.950000000000003" customHeight="1" thickBot="1" x14ac:dyDescent="0.35">
      <c r="B49" s="352"/>
      <c r="C49" s="401"/>
      <c r="D49" s="352"/>
      <c r="E49" s="308"/>
      <c r="F49" s="308"/>
      <c r="G49" s="308"/>
      <c r="H49" s="308"/>
      <c r="I49" s="352"/>
      <c r="J49" s="352"/>
      <c r="K49" s="352"/>
      <c r="L49" s="308"/>
      <c r="M49" s="308"/>
      <c r="N49" s="352"/>
      <c r="O49" s="352"/>
      <c r="P49" s="352"/>
      <c r="Q49" s="352"/>
      <c r="R49" s="308"/>
      <c r="S49" s="308"/>
      <c r="T49" s="425"/>
      <c r="U49" s="425"/>
      <c r="V49" s="308"/>
      <c r="W49" s="312"/>
      <c r="X49" s="352"/>
    </row>
    <row r="50" spans="2:24" s="175" customFormat="1" ht="39.950000000000003" customHeight="1" x14ac:dyDescent="0.3">
      <c r="B50" s="546"/>
      <c r="C50" s="402"/>
      <c r="D50" s="403"/>
      <c r="E50" s="404"/>
      <c r="F50" s="317"/>
      <c r="G50" s="405"/>
      <c r="H50" s="317"/>
      <c r="I50" s="317"/>
      <c r="J50" s="317"/>
      <c r="K50" s="406"/>
      <c r="L50" s="317"/>
      <c r="M50" s="317"/>
      <c r="N50" s="317"/>
      <c r="O50" s="317"/>
      <c r="P50" s="317"/>
      <c r="Q50" s="407"/>
      <c r="R50" s="407"/>
      <c r="S50" s="317"/>
      <c r="T50" s="425"/>
      <c r="U50" s="425"/>
      <c r="V50" s="317"/>
      <c r="W50" s="304"/>
      <c r="X50" s="408"/>
    </row>
    <row r="51" spans="2:24" s="175" customFormat="1" ht="39.950000000000003" customHeight="1" x14ac:dyDescent="0.3">
      <c r="B51" s="547"/>
      <c r="C51" s="410"/>
      <c r="D51" s="411"/>
      <c r="E51" s="404"/>
      <c r="F51" s="328"/>
      <c r="G51" s="412"/>
      <c r="H51" s="328"/>
      <c r="I51" s="328"/>
      <c r="J51" s="328"/>
      <c r="K51" s="413"/>
      <c r="L51" s="328"/>
      <c r="M51" s="328"/>
      <c r="N51" s="328"/>
      <c r="O51" s="328"/>
      <c r="P51" s="328"/>
      <c r="Q51" s="328"/>
      <c r="R51" s="328"/>
      <c r="S51" s="328"/>
      <c r="T51" s="425"/>
      <c r="U51" s="425"/>
      <c r="V51" s="328"/>
      <c r="W51" s="304"/>
      <c r="X51" s="414"/>
    </row>
    <row r="52" spans="2:24" s="175" customFormat="1" ht="39.950000000000003" customHeight="1" x14ac:dyDescent="0.3">
      <c r="B52" s="547"/>
      <c r="C52" s="410"/>
      <c r="D52" s="411"/>
      <c r="E52" s="404"/>
      <c r="F52" s="328"/>
      <c r="G52" s="412"/>
      <c r="H52" s="328"/>
      <c r="I52" s="328"/>
      <c r="J52" s="328"/>
      <c r="K52" s="413"/>
      <c r="L52" s="328"/>
      <c r="M52" s="328"/>
      <c r="N52" s="328"/>
      <c r="O52" s="328"/>
      <c r="P52" s="328"/>
      <c r="Q52" s="328"/>
      <c r="R52" s="328"/>
      <c r="S52" s="328"/>
      <c r="T52" s="425"/>
      <c r="U52" s="425"/>
      <c r="V52" s="328"/>
      <c r="W52" s="304"/>
      <c r="X52" s="414"/>
    </row>
    <row r="53" spans="2:24" s="175" customFormat="1" ht="45.75" customHeight="1" x14ac:dyDescent="0.3">
      <c r="B53" s="547"/>
      <c r="C53" s="410"/>
      <c r="D53" s="411"/>
      <c r="E53" s="404"/>
      <c r="F53" s="328"/>
      <c r="G53" s="412"/>
      <c r="H53" s="328"/>
      <c r="I53" s="328"/>
      <c r="J53" s="328"/>
      <c r="K53" s="413"/>
      <c r="L53" s="328"/>
      <c r="M53" s="328"/>
      <c r="N53" s="328"/>
      <c r="O53" s="328"/>
      <c r="P53" s="328"/>
      <c r="Q53" s="328"/>
      <c r="R53" s="328"/>
      <c r="S53" s="328"/>
      <c r="T53" s="425"/>
      <c r="U53" s="425"/>
      <c r="V53" s="328"/>
      <c r="W53" s="304"/>
      <c r="X53" s="414"/>
    </row>
    <row r="54" spans="2:24" s="175" customFormat="1" ht="39.950000000000003" customHeight="1" x14ac:dyDescent="0.3">
      <c r="B54" s="547"/>
      <c r="C54" s="410"/>
      <c r="D54" s="411"/>
      <c r="E54" s="404"/>
      <c r="F54" s="328"/>
      <c r="G54" s="412"/>
      <c r="H54" s="328"/>
      <c r="I54" s="328"/>
      <c r="J54" s="328"/>
      <c r="K54" s="413"/>
      <c r="L54" s="328"/>
      <c r="M54" s="328"/>
      <c r="N54" s="328"/>
      <c r="O54" s="328"/>
      <c r="P54" s="328"/>
      <c r="Q54" s="328"/>
      <c r="R54" s="328"/>
      <c r="S54" s="328"/>
      <c r="T54" s="425"/>
      <c r="U54" s="425"/>
      <c r="V54" s="328"/>
      <c r="W54" s="304"/>
      <c r="X54" s="414"/>
    </row>
    <row r="55" spans="2:24" s="175" customFormat="1" ht="39.950000000000003" customHeight="1" x14ac:dyDescent="0.3">
      <c r="B55" s="547"/>
      <c r="C55" s="410"/>
      <c r="D55" s="411"/>
      <c r="E55" s="404"/>
      <c r="F55" s="328"/>
      <c r="G55" s="412"/>
      <c r="H55" s="414"/>
      <c r="I55" s="328"/>
      <c r="J55" s="328"/>
      <c r="K55" s="413"/>
      <c r="L55" s="328"/>
      <c r="M55" s="328"/>
      <c r="N55" s="328"/>
      <c r="O55" s="328"/>
      <c r="P55" s="328"/>
      <c r="Q55" s="328"/>
      <c r="R55" s="328"/>
      <c r="S55" s="328"/>
      <c r="T55" s="425"/>
      <c r="U55" s="425"/>
      <c r="V55" s="328"/>
      <c r="W55" s="304"/>
      <c r="X55" s="414"/>
    </row>
    <row r="56" spans="2:24" s="175" customFormat="1" ht="39.950000000000003" customHeight="1" thickBot="1" x14ac:dyDescent="0.35">
      <c r="B56" s="547"/>
      <c r="C56" s="415"/>
      <c r="D56" s="416"/>
      <c r="E56" s="404"/>
      <c r="F56" s="337"/>
      <c r="G56" s="417"/>
      <c r="H56" s="337"/>
      <c r="I56" s="337"/>
      <c r="J56" s="337"/>
      <c r="K56" s="409"/>
      <c r="L56" s="337"/>
      <c r="M56" s="418"/>
      <c r="N56" s="337"/>
      <c r="O56" s="337"/>
      <c r="P56" s="418"/>
      <c r="Q56" s="419"/>
      <c r="R56" s="328"/>
      <c r="S56" s="337"/>
      <c r="T56" s="425"/>
      <c r="U56" s="425"/>
      <c r="V56" s="419"/>
      <c r="W56" s="304"/>
      <c r="X56" s="414"/>
    </row>
    <row r="57" spans="2:24" s="175" customFormat="1" ht="39.950000000000003" customHeight="1" thickBot="1" x14ac:dyDescent="0.35">
      <c r="B57" s="548"/>
      <c r="C57" s="540"/>
      <c r="D57" s="541"/>
      <c r="E57" s="344"/>
      <c r="F57" s="344"/>
      <c r="G57" s="420"/>
      <c r="H57" s="344"/>
      <c r="I57" s="344"/>
      <c r="J57" s="344"/>
      <c r="K57" s="344"/>
      <c r="L57" s="344"/>
      <c r="M57" s="421"/>
      <c r="N57" s="344"/>
      <c r="O57" s="421"/>
      <c r="P57" s="421"/>
      <c r="Q57" s="422"/>
      <c r="R57" s="423"/>
      <c r="S57" s="344"/>
      <c r="T57" s="425"/>
      <c r="U57" s="425"/>
      <c r="V57" s="422"/>
      <c r="W57" s="304"/>
      <c r="X57" s="424"/>
    </row>
    <row r="58" spans="2:24" s="175" customFormat="1" ht="39.950000000000003" customHeight="1" thickBot="1" x14ac:dyDescent="0.35">
      <c r="B58" s="352"/>
      <c r="C58" s="540"/>
      <c r="D58" s="541"/>
      <c r="E58" s="344"/>
      <c r="F58" s="353"/>
      <c r="G58" s="353"/>
      <c r="H58" s="353"/>
      <c r="I58" s="353"/>
      <c r="J58" s="353"/>
      <c r="K58" s="353"/>
      <c r="L58" s="354"/>
      <c r="M58" s="353"/>
      <c r="N58" s="353"/>
      <c r="O58" s="353"/>
      <c r="P58" s="354"/>
      <c r="Q58" s="353"/>
      <c r="R58" s="354"/>
      <c r="S58" s="353"/>
      <c r="T58" s="425"/>
      <c r="U58" s="425"/>
      <c r="V58" s="353"/>
      <c r="W58" s="353"/>
      <c r="X58" s="304"/>
    </row>
    <row r="59" spans="2:24" s="175" customFormat="1" ht="39.950000000000003" customHeight="1" thickBot="1" x14ac:dyDescent="0.35">
      <c r="B59" s="355"/>
      <c r="C59" s="355"/>
      <c r="D59" s="355"/>
      <c r="E59" s="356"/>
      <c r="F59" s="357"/>
      <c r="G59" s="357"/>
      <c r="H59" s="357"/>
      <c r="I59" s="358"/>
      <c r="J59" s="359"/>
      <c r="K59" s="360"/>
      <c r="L59" s="361"/>
      <c r="M59" s="357"/>
      <c r="N59" s="357"/>
      <c r="O59" s="357"/>
      <c r="P59" s="362"/>
      <c r="Q59" s="357"/>
      <c r="R59" s="354"/>
      <c r="S59" s="357"/>
      <c r="T59" s="425"/>
      <c r="U59" s="425"/>
      <c r="V59" s="357"/>
      <c r="W59" s="357"/>
      <c r="X59" s="304"/>
    </row>
    <row r="60" spans="2:24" s="175" customFormat="1" ht="39.950000000000003" customHeight="1" thickBot="1" x14ac:dyDescent="0.35">
      <c r="B60" s="304"/>
      <c r="C60" s="304"/>
      <c r="D60" s="304"/>
      <c r="E60" s="304"/>
      <c r="F60" s="305"/>
      <c r="G60" s="305"/>
      <c r="H60" s="305"/>
      <c r="I60" s="542"/>
      <c r="J60" s="543"/>
      <c r="K60" s="541"/>
      <c r="L60" s="306"/>
      <c r="M60" s="544"/>
      <c r="N60" s="544"/>
      <c r="O60" s="544"/>
      <c r="P60" s="545"/>
      <c r="Q60" s="306"/>
      <c r="R60" s="308"/>
      <c r="S60" s="309"/>
      <c r="T60" s="425"/>
      <c r="U60" s="425"/>
      <c r="V60" s="304"/>
      <c r="W60" s="304"/>
      <c r="X60" s="304"/>
    </row>
    <row r="61" spans="2:24" s="175" customFormat="1" ht="39.950000000000003" customHeight="1" thickBot="1" x14ac:dyDescent="0.35">
      <c r="B61" s="352"/>
      <c r="C61" s="401"/>
      <c r="D61" s="352"/>
      <c r="E61" s="308"/>
      <c r="F61" s="308"/>
      <c r="G61" s="308"/>
      <c r="H61" s="308"/>
      <c r="I61" s="352"/>
      <c r="J61" s="352"/>
      <c r="K61" s="352"/>
      <c r="L61" s="308"/>
      <c r="M61" s="308"/>
      <c r="N61" s="352"/>
      <c r="O61" s="352"/>
      <c r="P61" s="352"/>
      <c r="Q61" s="352"/>
      <c r="R61" s="308"/>
      <c r="S61" s="308"/>
      <c r="T61" s="425"/>
      <c r="U61" s="425"/>
      <c r="V61" s="308"/>
      <c r="W61" s="312"/>
      <c r="X61" s="352"/>
    </row>
    <row r="62" spans="2:24" s="175" customFormat="1" ht="39.950000000000003" customHeight="1" x14ac:dyDescent="0.3">
      <c r="B62" s="546"/>
      <c r="C62" s="402"/>
      <c r="D62" s="403"/>
      <c r="E62" s="404"/>
      <c r="F62" s="317"/>
      <c r="G62" s="405"/>
      <c r="H62" s="317"/>
      <c r="I62" s="317"/>
      <c r="J62" s="317"/>
      <c r="K62" s="406"/>
      <c r="L62" s="317"/>
      <c r="M62" s="317"/>
      <c r="N62" s="317"/>
      <c r="O62" s="317"/>
      <c r="P62" s="317"/>
      <c r="Q62" s="407"/>
      <c r="R62" s="407"/>
      <c r="S62" s="317"/>
      <c r="T62" s="425"/>
      <c r="U62" s="425"/>
      <c r="V62" s="317"/>
      <c r="W62" s="304"/>
      <c r="X62" s="408"/>
    </row>
    <row r="63" spans="2:24" s="175" customFormat="1" ht="58.5" customHeight="1" x14ac:dyDescent="0.3">
      <c r="B63" s="547"/>
      <c r="C63" s="410"/>
      <c r="D63" s="411"/>
      <c r="E63" s="404"/>
      <c r="F63" s="328"/>
      <c r="G63" s="412"/>
      <c r="H63" s="328"/>
      <c r="I63" s="328"/>
      <c r="J63" s="328"/>
      <c r="K63" s="413"/>
      <c r="L63" s="328"/>
      <c r="M63" s="328"/>
      <c r="N63" s="328"/>
      <c r="O63" s="328"/>
      <c r="P63" s="328"/>
      <c r="Q63" s="328"/>
      <c r="R63" s="328"/>
      <c r="S63" s="328"/>
      <c r="T63" s="425"/>
      <c r="U63" s="425"/>
      <c r="V63" s="328"/>
      <c r="W63" s="304"/>
      <c r="X63" s="414"/>
    </row>
    <row r="64" spans="2:24" s="175" customFormat="1" ht="39.950000000000003" customHeight="1" x14ac:dyDescent="0.3">
      <c r="B64" s="547"/>
      <c r="C64" s="410"/>
      <c r="D64" s="411"/>
      <c r="E64" s="404"/>
      <c r="F64" s="328"/>
      <c r="G64" s="412"/>
      <c r="H64" s="328"/>
      <c r="I64" s="328"/>
      <c r="J64" s="328"/>
      <c r="K64" s="413"/>
      <c r="L64" s="328"/>
      <c r="M64" s="328"/>
      <c r="N64" s="328"/>
      <c r="O64" s="328"/>
      <c r="P64" s="328"/>
      <c r="Q64" s="328"/>
      <c r="R64" s="328"/>
      <c r="S64" s="328"/>
      <c r="T64" s="425"/>
      <c r="U64" s="425"/>
      <c r="V64" s="328"/>
      <c r="W64" s="304"/>
      <c r="X64" s="414"/>
    </row>
    <row r="65" spans="2:24" s="175" customFormat="1" ht="39.950000000000003" customHeight="1" x14ac:dyDescent="0.3">
      <c r="B65" s="547"/>
      <c r="C65" s="410"/>
      <c r="D65" s="411"/>
      <c r="E65" s="404"/>
      <c r="F65" s="328"/>
      <c r="G65" s="412"/>
      <c r="H65" s="328"/>
      <c r="I65" s="328"/>
      <c r="J65" s="328"/>
      <c r="K65" s="413"/>
      <c r="L65" s="328"/>
      <c r="M65" s="328"/>
      <c r="N65" s="328"/>
      <c r="O65" s="328"/>
      <c r="P65" s="328"/>
      <c r="Q65" s="328"/>
      <c r="R65" s="328"/>
      <c r="S65" s="328"/>
      <c r="T65" s="425"/>
      <c r="U65" s="425"/>
      <c r="V65" s="328"/>
      <c r="W65" s="304"/>
      <c r="X65" s="414"/>
    </row>
    <row r="66" spans="2:24" s="175" customFormat="1" ht="39.950000000000003" customHeight="1" x14ac:dyDescent="0.3">
      <c r="B66" s="547"/>
      <c r="C66" s="410"/>
      <c r="D66" s="411"/>
      <c r="E66" s="404"/>
      <c r="F66" s="328"/>
      <c r="G66" s="412"/>
      <c r="H66" s="328"/>
      <c r="I66" s="328"/>
      <c r="J66" s="328"/>
      <c r="K66" s="413"/>
      <c r="L66" s="328"/>
      <c r="M66" s="328"/>
      <c r="N66" s="328"/>
      <c r="O66" s="328"/>
      <c r="P66" s="328"/>
      <c r="Q66" s="328"/>
      <c r="R66" s="328"/>
      <c r="S66" s="328"/>
      <c r="T66" s="425"/>
      <c r="U66" s="425"/>
      <c r="V66" s="328"/>
      <c r="W66" s="304"/>
      <c r="X66" s="414"/>
    </row>
    <row r="67" spans="2:24" s="175" customFormat="1" ht="39.950000000000003" customHeight="1" x14ac:dyDescent="0.3">
      <c r="B67" s="547"/>
      <c r="C67" s="410"/>
      <c r="D67" s="411"/>
      <c r="E67" s="404"/>
      <c r="F67" s="328"/>
      <c r="G67" s="412"/>
      <c r="H67" s="414"/>
      <c r="I67" s="328"/>
      <c r="J67" s="328"/>
      <c r="K67" s="413"/>
      <c r="L67" s="328"/>
      <c r="M67" s="328"/>
      <c r="N67" s="328"/>
      <c r="O67" s="328"/>
      <c r="P67" s="328"/>
      <c r="Q67" s="328"/>
      <c r="R67" s="328"/>
      <c r="S67" s="328"/>
      <c r="T67" s="425"/>
      <c r="U67" s="425"/>
      <c r="V67" s="328"/>
      <c r="W67" s="304"/>
      <c r="X67" s="414"/>
    </row>
    <row r="68" spans="2:24" s="175" customFormat="1" ht="39.950000000000003" customHeight="1" thickBot="1" x14ac:dyDescent="0.35">
      <c r="B68" s="547"/>
      <c r="C68" s="415"/>
      <c r="D68" s="416"/>
      <c r="E68" s="404"/>
      <c r="F68" s="337"/>
      <c r="G68" s="417"/>
      <c r="H68" s="337"/>
      <c r="I68" s="337"/>
      <c r="J68" s="337"/>
      <c r="K68" s="409"/>
      <c r="L68" s="337"/>
      <c r="M68" s="418"/>
      <c r="N68" s="337"/>
      <c r="O68" s="337"/>
      <c r="P68" s="418"/>
      <c r="Q68" s="419"/>
      <c r="R68" s="328"/>
      <c r="S68" s="337"/>
      <c r="T68" s="425"/>
      <c r="U68" s="425"/>
      <c r="V68" s="419"/>
      <c r="W68" s="304"/>
      <c r="X68" s="414"/>
    </row>
    <row r="69" spans="2:24" s="175" customFormat="1" ht="39.950000000000003" customHeight="1" thickBot="1" x14ac:dyDescent="0.35">
      <c r="B69" s="548"/>
      <c r="C69" s="540"/>
      <c r="D69" s="541"/>
      <c r="E69" s="344"/>
      <c r="F69" s="344"/>
      <c r="G69" s="420"/>
      <c r="H69" s="344"/>
      <c r="I69" s="344"/>
      <c r="J69" s="344"/>
      <c r="K69" s="344"/>
      <c r="L69" s="344"/>
      <c r="M69" s="421"/>
      <c r="N69" s="344"/>
      <c r="O69" s="421"/>
      <c r="P69" s="421"/>
      <c r="Q69" s="422"/>
      <c r="R69" s="423"/>
      <c r="S69" s="344"/>
      <c r="T69" s="425"/>
      <c r="U69" s="425"/>
      <c r="V69" s="422"/>
      <c r="W69" s="304"/>
      <c r="X69" s="424"/>
    </row>
    <row r="70" spans="2:24" s="175" customFormat="1" ht="39.950000000000003" customHeight="1" thickBot="1" x14ac:dyDescent="0.35">
      <c r="B70" s="352"/>
      <c r="C70" s="540"/>
      <c r="D70" s="541"/>
      <c r="E70" s="344"/>
      <c r="F70" s="353"/>
      <c r="G70" s="353"/>
      <c r="H70" s="353"/>
      <c r="I70" s="353"/>
      <c r="J70" s="353"/>
      <c r="K70" s="353"/>
      <c r="L70" s="354"/>
      <c r="M70" s="353"/>
      <c r="N70" s="353"/>
      <c r="O70" s="353"/>
      <c r="P70" s="354"/>
      <c r="Q70" s="353"/>
      <c r="R70" s="354"/>
      <c r="S70" s="353"/>
      <c r="T70" s="425"/>
      <c r="U70" s="425"/>
      <c r="V70" s="353"/>
      <c r="W70" s="353"/>
      <c r="X70" s="304"/>
    </row>
    <row r="71" spans="2:24" s="175" customFormat="1" ht="39.950000000000003" customHeight="1" thickBot="1" x14ac:dyDescent="0.35">
      <c r="B71" s="355"/>
      <c r="C71" s="355"/>
      <c r="D71" s="355"/>
      <c r="E71" s="356"/>
      <c r="F71" s="357"/>
      <c r="G71" s="357"/>
      <c r="H71" s="357"/>
      <c r="I71" s="358"/>
      <c r="J71" s="359"/>
      <c r="K71" s="360"/>
      <c r="L71" s="361"/>
      <c r="M71" s="357"/>
      <c r="N71" s="357"/>
      <c r="O71" s="357"/>
      <c r="P71" s="362"/>
      <c r="Q71" s="357"/>
      <c r="R71" s="354"/>
      <c r="S71" s="357"/>
      <c r="T71" s="425"/>
      <c r="U71" s="425"/>
      <c r="V71" s="357"/>
      <c r="W71" s="357"/>
      <c r="X71" s="304"/>
    </row>
    <row r="72" spans="2:24" s="175" customFormat="1" ht="39.950000000000003" customHeight="1" thickBot="1" x14ac:dyDescent="0.35">
      <c r="B72" s="304"/>
      <c r="C72" s="304"/>
      <c r="D72" s="304"/>
      <c r="E72" s="304"/>
      <c r="F72" s="305"/>
      <c r="G72" s="305"/>
      <c r="H72" s="305"/>
      <c r="I72" s="542"/>
      <c r="J72" s="543"/>
      <c r="K72" s="541"/>
      <c r="L72" s="306"/>
      <c r="M72" s="544"/>
      <c r="N72" s="544"/>
      <c r="O72" s="544"/>
      <c r="P72" s="545"/>
      <c r="Q72" s="306"/>
      <c r="R72" s="308"/>
      <c r="S72" s="309"/>
      <c r="T72" s="425"/>
      <c r="U72" s="425"/>
      <c r="V72" s="304"/>
      <c r="W72" s="304"/>
      <c r="X72" s="304"/>
    </row>
    <row r="73" spans="2:24" s="175" customFormat="1" ht="51.75" customHeight="1" thickBot="1" x14ac:dyDescent="0.35">
      <c r="B73" s="352"/>
      <c r="C73" s="401"/>
      <c r="D73" s="352"/>
      <c r="E73" s="308"/>
      <c r="F73" s="308"/>
      <c r="G73" s="308"/>
      <c r="H73" s="308"/>
      <c r="I73" s="352"/>
      <c r="J73" s="352"/>
      <c r="K73" s="352"/>
      <c r="L73" s="308"/>
      <c r="M73" s="308"/>
      <c r="N73" s="352"/>
      <c r="O73" s="352"/>
      <c r="P73" s="352"/>
      <c r="Q73" s="352"/>
      <c r="R73" s="308"/>
      <c r="S73" s="308"/>
      <c r="T73" s="425"/>
      <c r="U73" s="425"/>
      <c r="V73" s="308"/>
      <c r="W73" s="312"/>
      <c r="X73" s="352"/>
    </row>
    <row r="74" spans="2:24" s="175" customFormat="1" ht="39.950000000000003" customHeight="1" x14ac:dyDescent="0.3">
      <c r="B74" s="546"/>
      <c r="C74" s="402"/>
      <c r="D74" s="403"/>
      <c r="E74" s="404"/>
      <c r="F74" s="317"/>
      <c r="G74" s="405"/>
      <c r="H74" s="317"/>
      <c r="I74" s="317"/>
      <c r="J74" s="317"/>
      <c r="K74" s="406"/>
      <c r="L74" s="317"/>
      <c r="M74" s="317"/>
      <c r="N74" s="317"/>
      <c r="O74" s="317"/>
      <c r="P74" s="317"/>
      <c r="Q74" s="407"/>
      <c r="R74" s="407"/>
      <c r="S74" s="317"/>
      <c r="T74" s="425"/>
      <c r="U74" s="425"/>
      <c r="V74" s="317"/>
      <c r="W74" s="304"/>
      <c r="X74" s="408"/>
    </row>
    <row r="75" spans="2:24" s="175" customFormat="1" ht="39.950000000000003" customHeight="1" x14ac:dyDescent="0.3">
      <c r="B75" s="547"/>
      <c r="C75" s="410"/>
      <c r="D75" s="411"/>
      <c r="E75" s="404"/>
      <c r="F75" s="328"/>
      <c r="G75" s="412"/>
      <c r="H75" s="328"/>
      <c r="I75" s="328"/>
      <c r="J75" s="328"/>
      <c r="K75" s="413"/>
      <c r="L75" s="328"/>
      <c r="M75" s="328"/>
      <c r="N75" s="328"/>
      <c r="O75" s="328"/>
      <c r="P75" s="328"/>
      <c r="Q75" s="328"/>
      <c r="R75" s="328"/>
      <c r="S75" s="328"/>
      <c r="T75" s="425"/>
      <c r="U75" s="425"/>
      <c r="V75" s="328"/>
      <c r="W75" s="304"/>
      <c r="X75" s="414"/>
    </row>
    <row r="76" spans="2:24" s="175" customFormat="1" ht="39.950000000000003" customHeight="1" x14ac:dyDescent="0.3">
      <c r="B76" s="547"/>
      <c r="C76" s="410"/>
      <c r="D76" s="411"/>
      <c r="E76" s="404"/>
      <c r="F76" s="328"/>
      <c r="G76" s="412"/>
      <c r="H76" s="328"/>
      <c r="I76" s="328"/>
      <c r="J76" s="328"/>
      <c r="K76" s="413"/>
      <c r="L76" s="328"/>
      <c r="M76" s="328"/>
      <c r="N76" s="328"/>
      <c r="O76" s="328"/>
      <c r="P76" s="328"/>
      <c r="Q76" s="328"/>
      <c r="R76" s="328"/>
      <c r="S76" s="328"/>
      <c r="T76" s="425"/>
      <c r="U76" s="425"/>
      <c r="V76" s="328"/>
      <c r="W76" s="304"/>
      <c r="X76" s="414"/>
    </row>
    <row r="77" spans="2:24" s="175" customFormat="1" ht="39.950000000000003" customHeight="1" x14ac:dyDescent="0.3">
      <c r="B77" s="547"/>
      <c r="C77" s="410"/>
      <c r="D77" s="411"/>
      <c r="E77" s="404"/>
      <c r="F77" s="328"/>
      <c r="G77" s="412"/>
      <c r="H77" s="328"/>
      <c r="I77" s="328"/>
      <c r="J77" s="328"/>
      <c r="K77" s="413"/>
      <c r="L77" s="328"/>
      <c r="M77" s="328"/>
      <c r="N77" s="328"/>
      <c r="O77" s="328"/>
      <c r="P77" s="328"/>
      <c r="Q77" s="328"/>
      <c r="R77" s="328"/>
      <c r="S77" s="328"/>
      <c r="T77" s="425"/>
      <c r="U77" s="425"/>
      <c r="V77" s="328"/>
      <c r="W77" s="304"/>
      <c r="X77" s="414"/>
    </row>
    <row r="78" spans="2:24" s="175" customFormat="1" ht="39.950000000000003" customHeight="1" x14ac:dyDescent="0.3">
      <c r="B78" s="547"/>
      <c r="C78" s="410"/>
      <c r="D78" s="411"/>
      <c r="E78" s="404"/>
      <c r="F78" s="328"/>
      <c r="G78" s="412"/>
      <c r="H78" s="328"/>
      <c r="I78" s="328"/>
      <c r="J78" s="328"/>
      <c r="K78" s="413"/>
      <c r="L78" s="328"/>
      <c r="M78" s="328"/>
      <c r="N78" s="328"/>
      <c r="O78" s="328"/>
      <c r="P78" s="328"/>
      <c r="Q78" s="328"/>
      <c r="R78" s="328"/>
      <c r="S78" s="328"/>
      <c r="T78" s="425"/>
      <c r="U78" s="425"/>
      <c r="V78" s="328"/>
      <c r="W78" s="304"/>
      <c r="X78" s="414"/>
    </row>
    <row r="79" spans="2:24" s="175" customFormat="1" ht="39.950000000000003" customHeight="1" x14ac:dyDescent="0.3">
      <c r="B79" s="547"/>
      <c r="C79" s="410"/>
      <c r="D79" s="411"/>
      <c r="E79" s="404"/>
      <c r="F79" s="328"/>
      <c r="G79" s="412"/>
      <c r="H79" s="414"/>
      <c r="I79" s="328"/>
      <c r="J79" s="328"/>
      <c r="K79" s="413"/>
      <c r="L79" s="328"/>
      <c r="M79" s="328"/>
      <c r="N79" s="328"/>
      <c r="O79" s="328"/>
      <c r="P79" s="328"/>
      <c r="Q79" s="328"/>
      <c r="R79" s="328"/>
      <c r="S79" s="328"/>
      <c r="T79" s="425"/>
      <c r="U79" s="425"/>
      <c r="V79" s="328"/>
      <c r="W79" s="304"/>
      <c r="X79" s="414"/>
    </row>
    <row r="80" spans="2:24" s="175" customFormat="1" ht="39.950000000000003" customHeight="1" thickBot="1" x14ac:dyDescent="0.35">
      <c r="B80" s="547"/>
      <c r="C80" s="415"/>
      <c r="D80" s="416"/>
      <c r="E80" s="404"/>
      <c r="F80" s="337"/>
      <c r="G80" s="417"/>
      <c r="H80" s="337"/>
      <c r="I80" s="337"/>
      <c r="J80" s="337"/>
      <c r="K80" s="409"/>
      <c r="L80" s="337"/>
      <c r="M80" s="418"/>
      <c r="N80" s="337"/>
      <c r="O80" s="337"/>
      <c r="P80" s="418"/>
      <c r="Q80" s="419"/>
      <c r="R80" s="328"/>
      <c r="S80" s="337"/>
      <c r="T80" s="425"/>
      <c r="U80" s="425"/>
      <c r="V80" s="419"/>
      <c r="W80" s="304"/>
      <c r="X80" s="414"/>
    </row>
    <row r="81" spans="2:24" s="175" customFormat="1" ht="39.950000000000003" customHeight="1" thickBot="1" x14ac:dyDescent="0.35">
      <c r="B81" s="548"/>
      <c r="C81" s="540"/>
      <c r="D81" s="541"/>
      <c r="E81" s="344"/>
      <c r="F81" s="344"/>
      <c r="G81" s="420"/>
      <c r="H81" s="344"/>
      <c r="I81" s="344"/>
      <c r="J81" s="344"/>
      <c r="K81" s="344"/>
      <c r="L81" s="344"/>
      <c r="M81" s="421"/>
      <c r="N81" s="344"/>
      <c r="O81" s="421"/>
      <c r="P81" s="421"/>
      <c r="Q81" s="422"/>
      <c r="R81" s="423"/>
      <c r="S81" s="344"/>
      <c r="T81" s="425"/>
      <c r="U81" s="425"/>
      <c r="V81" s="422"/>
      <c r="W81" s="304"/>
      <c r="X81" s="424"/>
    </row>
    <row r="82" spans="2:24" s="175" customFormat="1" ht="39.950000000000003" customHeight="1" thickBot="1" x14ac:dyDescent="0.35">
      <c r="B82" s="352"/>
      <c r="C82" s="540"/>
      <c r="D82" s="541"/>
      <c r="E82" s="344"/>
      <c r="F82" s="353"/>
      <c r="G82" s="353"/>
      <c r="H82" s="353"/>
      <c r="I82" s="353"/>
      <c r="J82" s="353"/>
      <c r="K82" s="353"/>
      <c r="L82" s="354"/>
      <c r="M82" s="353"/>
      <c r="N82" s="353"/>
      <c r="O82" s="353"/>
      <c r="P82" s="354"/>
      <c r="Q82" s="353"/>
      <c r="R82" s="354"/>
      <c r="S82" s="353"/>
      <c r="T82" s="425"/>
      <c r="U82" s="425"/>
      <c r="V82" s="353"/>
      <c r="W82" s="353"/>
      <c r="X82" s="304"/>
    </row>
    <row r="83" spans="2:24" s="175" customFormat="1" ht="60" customHeight="1" thickBot="1" x14ac:dyDescent="0.35">
      <c r="B83" s="355"/>
      <c r="C83" s="355"/>
      <c r="D83" s="355"/>
      <c r="E83" s="356"/>
      <c r="F83" s="357"/>
      <c r="G83" s="357"/>
      <c r="H83" s="357"/>
      <c r="I83" s="358"/>
      <c r="J83" s="359"/>
      <c r="K83" s="360"/>
      <c r="L83" s="361"/>
      <c r="M83" s="357"/>
      <c r="N83" s="357"/>
      <c r="O83" s="357"/>
      <c r="P83" s="362"/>
      <c r="Q83" s="357"/>
      <c r="R83" s="354"/>
      <c r="S83" s="357"/>
      <c r="T83" s="425"/>
      <c r="U83" s="425"/>
      <c r="V83" s="357"/>
      <c r="W83" s="357"/>
      <c r="X83" s="304"/>
    </row>
    <row r="84" spans="2:24" s="175" customFormat="1" ht="39.950000000000003" customHeight="1" thickBot="1" x14ac:dyDescent="0.35">
      <c r="B84" s="304"/>
      <c r="C84" s="304"/>
      <c r="D84" s="304"/>
      <c r="E84" s="304"/>
      <c r="F84" s="305"/>
      <c r="G84" s="305"/>
      <c r="H84" s="305"/>
      <c r="I84" s="542"/>
      <c r="J84" s="543"/>
      <c r="K84" s="541"/>
      <c r="L84" s="306"/>
      <c r="M84" s="544"/>
      <c r="N84" s="544"/>
      <c r="O84" s="544"/>
      <c r="P84" s="545"/>
      <c r="Q84" s="306"/>
      <c r="R84" s="308"/>
      <c r="S84" s="309"/>
      <c r="T84" s="425"/>
      <c r="U84" s="425"/>
      <c r="V84" s="304"/>
      <c r="W84" s="304"/>
      <c r="X84" s="304"/>
    </row>
    <row r="85" spans="2:24" s="175" customFormat="1" ht="39.950000000000003" customHeight="1" thickBot="1" x14ac:dyDescent="0.35">
      <c r="B85" s="352"/>
      <c r="C85" s="401"/>
      <c r="D85" s="352"/>
      <c r="E85" s="308"/>
      <c r="F85" s="308"/>
      <c r="G85" s="308"/>
      <c r="H85" s="308"/>
      <c r="I85" s="352"/>
      <c r="J85" s="352"/>
      <c r="K85" s="352"/>
      <c r="L85" s="308"/>
      <c r="M85" s="308"/>
      <c r="N85" s="352"/>
      <c r="O85" s="352"/>
      <c r="P85" s="352"/>
      <c r="Q85" s="352"/>
      <c r="R85" s="308"/>
      <c r="S85" s="308"/>
      <c r="T85" s="425"/>
      <c r="U85" s="425"/>
      <c r="V85" s="308"/>
      <c r="W85" s="312"/>
      <c r="X85" s="352"/>
    </row>
    <row r="86" spans="2:24" s="175" customFormat="1" ht="39.950000000000003" customHeight="1" x14ac:dyDescent="0.3">
      <c r="B86" s="546"/>
      <c r="C86" s="402"/>
      <c r="D86" s="403"/>
      <c r="E86" s="404"/>
      <c r="F86" s="317"/>
      <c r="G86" s="405"/>
      <c r="H86" s="317"/>
      <c r="I86" s="317"/>
      <c r="J86" s="317"/>
      <c r="K86" s="406"/>
      <c r="L86" s="317"/>
      <c r="M86" s="317"/>
      <c r="N86" s="317"/>
      <c r="O86" s="317"/>
      <c r="P86" s="317"/>
      <c r="Q86" s="407"/>
      <c r="R86" s="407"/>
      <c r="S86" s="317"/>
      <c r="T86" s="425"/>
      <c r="U86" s="425"/>
      <c r="V86" s="317"/>
      <c r="W86" s="304"/>
      <c r="X86" s="408"/>
    </row>
    <row r="87" spans="2:24" s="175" customFormat="1" ht="39.950000000000003" customHeight="1" x14ac:dyDescent="0.3">
      <c r="B87" s="547"/>
      <c r="C87" s="410"/>
      <c r="D87" s="411"/>
      <c r="E87" s="404"/>
      <c r="F87" s="328"/>
      <c r="G87" s="412"/>
      <c r="H87" s="328"/>
      <c r="I87" s="328"/>
      <c r="J87" s="328"/>
      <c r="K87" s="413"/>
      <c r="L87" s="328"/>
      <c r="M87" s="328"/>
      <c r="N87" s="328"/>
      <c r="O87" s="328"/>
      <c r="P87" s="328"/>
      <c r="Q87" s="328"/>
      <c r="R87" s="328"/>
      <c r="S87" s="328"/>
      <c r="T87" s="425"/>
      <c r="U87" s="425"/>
      <c r="V87" s="328"/>
      <c r="W87" s="304"/>
      <c r="X87" s="414"/>
    </row>
    <row r="88" spans="2:24" s="175" customFormat="1" ht="39.950000000000003" customHeight="1" x14ac:dyDescent="0.3">
      <c r="B88" s="547"/>
      <c r="C88" s="410"/>
      <c r="D88" s="411"/>
      <c r="E88" s="404"/>
      <c r="F88" s="328"/>
      <c r="G88" s="412"/>
      <c r="H88" s="328"/>
      <c r="I88" s="328"/>
      <c r="J88" s="328"/>
      <c r="K88" s="413"/>
      <c r="L88" s="328"/>
      <c r="M88" s="328"/>
      <c r="N88" s="328"/>
      <c r="O88" s="328"/>
      <c r="P88" s="328"/>
      <c r="Q88" s="328"/>
      <c r="R88" s="328"/>
      <c r="S88" s="328"/>
      <c r="T88" s="425"/>
      <c r="U88" s="425"/>
      <c r="V88" s="328"/>
      <c r="W88" s="304"/>
      <c r="X88" s="414"/>
    </row>
    <row r="89" spans="2:24" s="175" customFormat="1" ht="39.950000000000003" customHeight="1" x14ac:dyDescent="0.3">
      <c r="B89" s="547"/>
      <c r="C89" s="410"/>
      <c r="D89" s="411"/>
      <c r="E89" s="404"/>
      <c r="F89" s="328"/>
      <c r="G89" s="412"/>
      <c r="H89" s="328"/>
      <c r="I89" s="328"/>
      <c r="J89" s="328"/>
      <c r="K89" s="413"/>
      <c r="L89" s="328"/>
      <c r="M89" s="328"/>
      <c r="N89" s="328"/>
      <c r="O89" s="328"/>
      <c r="P89" s="328"/>
      <c r="Q89" s="328"/>
      <c r="R89" s="328"/>
      <c r="S89" s="328"/>
      <c r="T89" s="425"/>
      <c r="U89" s="425"/>
      <c r="V89" s="328"/>
      <c r="W89" s="304"/>
      <c r="X89" s="414"/>
    </row>
    <row r="90" spans="2:24" s="175" customFormat="1" ht="39.950000000000003" customHeight="1" x14ac:dyDescent="0.3">
      <c r="B90" s="547"/>
      <c r="C90" s="410"/>
      <c r="D90" s="411"/>
      <c r="E90" s="404"/>
      <c r="F90" s="328"/>
      <c r="G90" s="412"/>
      <c r="H90" s="328"/>
      <c r="I90" s="328"/>
      <c r="J90" s="328"/>
      <c r="K90" s="413"/>
      <c r="L90" s="328"/>
      <c r="M90" s="328"/>
      <c r="N90" s="328"/>
      <c r="O90" s="328"/>
      <c r="P90" s="328"/>
      <c r="Q90" s="328"/>
      <c r="R90" s="328"/>
      <c r="S90" s="328"/>
      <c r="T90" s="425"/>
      <c r="U90" s="425"/>
      <c r="V90" s="328"/>
      <c r="W90" s="304"/>
      <c r="X90" s="414"/>
    </row>
    <row r="91" spans="2:24" s="175" customFormat="1" ht="39.950000000000003" customHeight="1" x14ac:dyDescent="0.3">
      <c r="B91" s="547"/>
      <c r="C91" s="410"/>
      <c r="D91" s="411"/>
      <c r="E91" s="404"/>
      <c r="F91" s="328"/>
      <c r="G91" s="412"/>
      <c r="H91" s="414"/>
      <c r="I91" s="328"/>
      <c r="J91" s="328"/>
      <c r="K91" s="413"/>
      <c r="L91" s="328"/>
      <c r="M91" s="328"/>
      <c r="N91" s="328"/>
      <c r="O91" s="328"/>
      <c r="P91" s="328"/>
      <c r="Q91" s="328"/>
      <c r="R91" s="328"/>
      <c r="S91" s="328"/>
      <c r="T91" s="425"/>
      <c r="U91" s="425"/>
      <c r="V91" s="328"/>
      <c r="W91" s="304"/>
      <c r="X91" s="414"/>
    </row>
    <row r="92" spans="2:24" s="175" customFormat="1" ht="39.950000000000003" customHeight="1" thickBot="1" x14ac:dyDescent="0.35">
      <c r="B92" s="547"/>
      <c r="C92" s="415"/>
      <c r="D92" s="416"/>
      <c r="E92" s="404"/>
      <c r="F92" s="337"/>
      <c r="G92" s="417"/>
      <c r="H92" s="337"/>
      <c r="I92" s="337"/>
      <c r="J92" s="337"/>
      <c r="K92" s="409"/>
      <c r="L92" s="337"/>
      <c r="M92" s="418"/>
      <c r="N92" s="337"/>
      <c r="O92" s="337"/>
      <c r="P92" s="418"/>
      <c r="Q92" s="419"/>
      <c r="R92" s="328"/>
      <c r="S92" s="337"/>
      <c r="T92" s="425"/>
      <c r="U92" s="425"/>
      <c r="V92" s="419"/>
      <c r="W92" s="304"/>
      <c r="X92" s="414"/>
    </row>
    <row r="93" spans="2:24" s="175" customFormat="1" ht="45" customHeight="1" thickBot="1" x14ac:dyDescent="0.35">
      <c r="B93" s="548"/>
      <c r="C93" s="540"/>
      <c r="D93" s="541"/>
      <c r="E93" s="344"/>
      <c r="F93" s="344"/>
      <c r="G93" s="420"/>
      <c r="H93" s="344"/>
      <c r="I93" s="344"/>
      <c r="J93" s="344"/>
      <c r="K93" s="344"/>
      <c r="L93" s="344"/>
      <c r="M93" s="421"/>
      <c r="N93" s="344"/>
      <c r="O93" s="421"/>
      <c r="P93" s="421"/>
      <c r="Q93" s="422"/>
      <c r="R93" s="423"/>
      <c r="S93" s="344"/>
      <c r="T93" s="425"/>
      <c r="U93" s="425"/>
      <c r="V93" s="422"/>
      <c r="W93" s="304"/>
      <c r="X93" s="424"/>
    </row>
    <row r="94" spans="2:24" s="175" customFormat="1" ht="39.950000000000003" customHeight="1" thickBot="1" x14ac:dyDescent="0.35">
      <c r="B94" s="352"/>
      <c r="C94" s="540"/>
      <c r="D94" s="541"/>
      <c r="E94" s="344"/>
      <c r="F94" s="353"/>
      <c r="G94" s="353"/>
      <c r="H94" s="353"/>
      <c r="I94" s="353"/>
      <c r="J94" s="353"/>
      <c r="K94" s="353"/>
      <c r="L94" s="354"/>
      <c r="M94" s="353"/>
      <c r="N94" s="353"/>
      <c r="O94" s="353"/>
      <c r="P94" s="354"/>
      <c r="Q94" s="353"/>
      <c r="R94" s="354"/>
      <c r="S94" s="353"/>
      <c r="T94" s="425"/>
      <c r="U94" s="425"/>
      <c r="V94" s="353"/>
      <c r="W94" s="353"/>
      <c r="X94" s="304"/>
    </row>
    <row r="95" spans="2:24" s="175" customFormat="1" ht="39.950000000000003" customHeight="1" thickBot="1" x14ac:dyDescent="0.35">
      <c r="B95" s="355"/>
      <c r="C95" s="355"/>
      <c r="D95" s="355"/>
      <c r="E95" s="356"/>
      <c r="F95" s="357"/>
      <c r="G95" s="357"/>
      <c r="H95" s="357"/>
      <c r="I95" s="358"/>
      <c r="J95" s="359"/>
      <c r="K95" s="360"/>
      <c r="L95" s="361"/>
      <c r="M95" s="357"/>
      <c r="N95" s="357"/>
      <c r="O95" s="357"/>
      <c r="P95" s="362"/>
      <c r="Q95" s="357"/>
      <c r="R95" s="354"/>
      <c r="S95" s="357"/>
      <c r="T95" s="425"/>
      <c r="U95" s="425"/>
      <c r="V95" s="357"/>
      <c r="W95" s="357"/>
      <c r="X95" s="304"/>
    </row>
    <row r="96" spans="2:24" s="175" customFormat="1" ht="39.950000000000003" customHeight="1" thickBot="1" x14ac:dyDescent="0.35">
      <c r="B96" s="304"/>
      <c r="C96" s="304"/>
      <c r="D96" s="304"/>
      <c r="E96" s="304"/>
      <c r="F96" s="305"/>
      <c r="G96" s="305"/>
      <c r="H96" s="305"/>
      <c r="I96" s="542"/>
      <c r="J96" s="543"/>
      <c r="K96" s="541"/>
      <c r="L96" s="306"/>
      <c r="M96" s="544"/>
      <c r="N96" s="544"/>
      <c r="O96" s="544"/>
      <c r="P96" s="545"/>
      <c r="Q96" s="306"/>
      <c r="R96" s="308"/>
      <c r="S96" s="309"/>
      <c r="T96" s="425"/>
      <c r="U96" s="425"/>
      <c r="V96" s="304"/>
      <c r="W96" s="304"/>
      <c r="X96" s="304"/>
    </row>
    <row r="97" spans="2:24" s="175" customFormat="1" ht="39.950000000000003" customHeight="1" thickBot="1" x14ac:dyDescent="0.35">
      <c r="B97" s="352"/>
      <c r="C97" s="401"/>
      <c r="D97" s="352"/>
      <c r="E97" s="308"/>
      <c r="F97" s="308"/>
      <c r="G97" s="308"/>
      <c r="H97" s="308"/>
      <c r="I97" s="352"/>
      <c r="J97" s="352"/>
      <c r="K97" s="352"/>
      <c r="L97" s="308"/>
      <c r="M97" s="308"/>
      <c r="N97" s="352"/>
      <c r="O97" s="352"/>
      <c r="P97" s="352"/>
      <c r="Q97" s="352"/>
      <c r="R97" s="308"/>
      <c r="S97" s="308"/>
      <c r="T97" s="425"/>
      <c r="U97" s="425"/>
      <c r="V97" s="308"/>
      <c r="W97" s="312"/>
      <c r="X97" s="352"/>
    </row>
    <row r="98" spans="2:24" s="175" customFormat="1" ht="39.950000000000003" customHeight="1" x14ac:dyDescent="0.3">
      <c r="B98" s="546"/>
      <c r="C98" s="402"/>
      <c r="D98" s="403"/>
      <c r="E98" s="404"/>
      <c r="F98" s="317"/>
      <c r="G98" s="405"/>
      <c r="H98" s="317"/>
      <c r="I98" s="317"/>
      <c r="J98" s="317"/>
      <c r="K98" s="406"/>
      <c r="L98" s="317"/>
      <c r="M98" s="317"/>
      <c r="N98" s="317"/>
      <c r="O98" s="317"/>
      <c r="P98" s="317"/>
      <c r="Q98" s="407"/>
      <c r="R98" s="407"/>
      <c r="S98" s="317"/>
      <c r="T98" s="425"/>
      <c r="U98" s="425"/>
      <c r="V98" s="317"/>
      <c r="W98" s="304"/>
      <c r="X98" s="408"/>
    </row>
    <row r="99" spans="2:24" s="175" customFormat="1" ht="39.950000000000003" customHeight="1" x14ac:dyDescent="0.3">
      <c r="B99" s="547"/>
      <c r="C99" s="410"/>
      <c r="D99" s="411"/>
      <c r="E99" s="404"/>
      <c r="F99" s="328"/>
      <c r="G99" s="412"/>
      <c r="H99" s="328"/>
      <c r="I99" s="328"/>
      <c r="J99" s="328"/>
      <c r="K99" s="413"/>
      <c r="L99" s="328"/>
      <c r="M99" s="328"/>
      <c r="N99" s="328"/>
      <c r="O99" s="328"/>
      <c r="P99" s="328"/>
      <c r="Q99" s="328"/>
      <c r="R99" s="328"/>
      <c r="S99" s="328"/>
      <c r="T99" s="425"/>
      <c r="U99" s="425"/>
      <c r="V99" s="328"/>
      <c r="W99" s="304"/>
      <c r="X99" s="414"/>
    </row>
    <row r="100" spans="2:24" s="175" customFormat="1" ht="39.950000000000003" customHeight="1" x14ac:dyDescent="0.3">
      <c r="B100" s="547"/>
      <c r="C100" s="410"/>
      <c r="D100" s="411"/>
      <c r="E100" s="404"/>
      <c r="F100" s="328"/>
      <c r="G100" s="412"/>
      <c r="H100" s="328"/>
      <c r="I100" s="328"/>
      <c r="J100" s="328"/>
      <c r="K100" s="413"/>
      <c r="L100" s="328"/>
      <c r="M100" s="328"/>
      <c r="N100" s="328"/>
      <c r="O100" s="328"/>
      <c r="P100" s="328"/>
      <c r="Q100" s="328"/>
      <c r="R100" s="328"/>
      <c r="S100" s="328"/>
      <c r="T100" s="425"/>
      <c r="U100" s="425"/>
      <c r="V100" s="328"/>
      <c r="W100" s="304"/>
      <c r="X100" s="414"/>
    </row>
    <row r="101" spans="2:24" s="175" customFormat="1" ht="39.950000000000003" customHeight="1" x14ac:dyDescent="0.3">
      <c r="B101" s="547"/>
      <c r="C101" s="410"/>
      <c r="D101" s="411"/>
      <c r="E101" s="404"/>
      <c r="F101" s="328"/>
      <c r="G101" s="412"/>
      <c r="H101" s="328"/>
      <c r="I101" s="328"/>
      <c r="J101" s="328"/>
      <c r="K101" s="413"/>
      <c r="L101" s="328"/>
      <c r="M101" s="328"/>
      <c r="N101" s="328"/>
      <c r="O101" s="328"/>
      <c r="P101" s="328"/>
      <c r="Q101" s="328"/>
      <c r="R101" s="328"/>
      <c r="S101" s="328"/>
      <c r="T101" s="425"/>
      <c r="U101" s="425"/>
      <c r="V101" s="328"/>
      <c r="W101" s="304"/>
      <c r="X101" s="414"/>
    </row>
    <row r="102" spans="2:24" s="175" customFormat="1" ht="39.950000000000003" customHeight="1" x14ac:dyDescent="0.3">
      <c r="B102" s="547"/>
      <c r="C102" s="410"/>
      <c r="D102" s="411"/>
      <c r="E102" s="404"/>
      <c r="F102" s="328"/>
      <c r="G102" s="412"/>
      <c r="H102" s="328"/>
      <c r="I102" s="328"/>
      <c r="J102" s="328"/>
      <c r="K102" s="413"/>
      <c r="L102" s="328"/>
      <c r="M102" s="328"/>
      <c r="N102" s="328"/>
      <c r="O102" s="328"/>
      <c r="P102" s="328"/>
      <c r="Q102" s="328"/>
      <c r="R102" s="328"/>
      <c r="S102" s="328"/>
      <c r="T102" s="425"/>
      <c r="U102" s="425"/>
      <c r="V102" s="328"/>
      <c r="W102" s="304"/>
      <c r="X102" s="414"/>
    </row>
    <row r="103" spans="2:24" s="175" customFormat="1" ht="40.5" customHeight="1" x14ac:dyDescent="0.3">
      <c r="B103" s="547"/>
      <c r="C103" s="410"/>
      <c r="D103" s="411"/>
      <c r="E103" s="404"/>
      <c r="F103" s="328"/>
      <c r="G103" s="412"/>
      <c r="H103" s="414"/>
      <c r="I103" s="328"/>
      <c r="J103" s="328"/>
      <c r="K103" s="413"/>
      <c r="L103" s="328"/>
      <c r="M103" s="328"/>
      <c r="N103" s="328"/>
      <c r="O103" s="328"/>
      <c r="P103" s="328"/>
      <c r="Q103" s="328"/>
      <c r="R103" s="328"/>
      <c r="S103" s="328"/>
      <c r="T103" s="425"/>
      <c r="U103" s="425"/>
      <c r="V103" s="328"/>
      <c r="W103" s="304"/>
      <c r="X103" s="414"/>
    </row>
    <row r="104" spans="2:24" s="175" customFormat="1" ht="39.950000000000003" customHeight="1" thickBot="1" x14ac:dyDescent="0.35">
      <c r="B104" s="547"/>
      <c r="C104" s="415"/>
      <c r="D104" s="416"/>
      <c r="E104" s="404"/>
      <c r="F104" s="337"/>
      <c r="G104" s="417"/>
      <c r="H104" s="337"/>
      <c r="I104" s="337"/>
      <c r="J104" s="337"/>
      <c r="K104" s="409"/>
      <c r="L104" s="337"/>
      <c r="M104" s="418"/>
      <c r="N104" s="337"/>
      <c r="O104" s="337"/>
      <c r="P104" s="418"/>
      <c r="Q104" s="419"/>
      <c r="R104" s="328"/>
      <c r="S104" s="337"/>
      <c r="T104" s="425"/>
      <c r="U104" s="425"/>
      <c r="V104" s="419"/>
      <c r="W104" s="304"/>
      <c r="X104" s="414"/>
    </row>
    <row r="105" spans="2:24" s="175" customFormat="1" ht="39.950000000000003" customHeight="1" thickBot="1" x14ac:dyDescent="0.35">
      <c r="B105" s="548"/>
      <c r="C105" s="540"/>
      <c r="D105" s="541"/>
      <c r="E105" s="344"/>
      <c r="F105" s="344"/>
      <c r="G105" s="420"/>
      <c r="H105" s="344"/>
      <c r="I105" s="344"/>
      <c r="J105" s="344"/>
      <c r="K105" s="344"/>
      <c r="L105" s="344"/>
      <c r="M105" s="421"/>
      <c r="N105" s="344"/>
      <c r="O105" s="421"/>
      <c r="P105" s="421"/>
      <c r="Q105" s="422"/>
      <c r="R105" s="423"/>
      <c r="S105" s="344"/>
      <c r="T105" s="425"/>
      <c r="U105" s="425"/>
      <c r="V105" s="422"/>
      <c r="W105" s="304"/>
      <c r="X105" s="424"/>
    </row>
    <row r="106" spans="2:24" s="175" customFormat="1" ht="39.950000000000003" customHeight="1" thickBot="1" x14ac:dyDescent="0.35">
      <c r="B106" s="242"/>
      <c r="C106" s="536"/>
      <c r="D106" s="537"/>
      <c r="E106" s="169"/>
      <c r="F106" s="223"/>
      <c r="G106" s="223"/>
      <c r="H106" s="223"/>
      <c r="I106" s="223"/>
      <c r="J106" s="223"/>
      <c r="K106" s="223"/>
      <c r="L106" s="222"/>
      <c r="M106" s="223"/>
      <c r="N106" s="223"/>
      <c r="O106" s="223"/>
      <c r="P106" s="222"/>
      <c r="Q106" s="223"/>
      <c r="R106" s="222"/>
      <c r="S106" s="223"/>
      <c r="T106" s="425"/>
      <c r="U106" s="425"/>
      <c r="V106" s="223"/>
      <c r="W106" s="223"/>
    </row>
    <row r="107" spans="2:24" s="175" customFormat="1" ht="39.950000000000003" customHeight="1" x14ac:dyDescent="0.3">
      <c r="C107" s="253"/>
      <c r="D107" s="253"/>
      <c r="E107" s="254"/>
      <c r="F107" s="230"/>
      <c r="G107" s="230"/>
      <c r="H107" s="230"/>
      <c r="I107" s="230"/>
      <c r="J107" s="230"/>
      <c r="K107" s="230"/>
      <c r="L107" s="254"/>
      <c r="M107" s="230"/>
      <c r="N107" s="230"/>
      <c r="O107" s="230"/>
      <c r="P107" s="254"/>
      <c r="Q107" s="230"/>
      <c r="R107" s="255"/>
      <c r="S107" s="230"/>
      <c r="T107" s="425"/>
      <c r="U107" s="425"/>
      <c r="V107" s="230"/>
      <c r="W107" s="230"/>
    </row>
    <row r="108" spans="2:24" s="175" customFormat="1" ht="39.950000000000003" customHeight="1" x14ac:dyDescent="0.3">
      <c r="C108" s="253"/>
      <c r="D108" s="253"/>
      <c r="E108" s="254"/>
      <c r="F108" s="230"/>
      <c r="G108" s="230"/>
      <c r="H108" s="230"/>
      <c r="I108" s="230"/>
      <c r="J108" s="230"/>
      <c r="K108" s="230"/>
      <c r="L108" s="254"/>
      <c r="M108" s="230"/>
      <c r="N108" s="230"/>
      <c r="O108" s="230"/>
      <c r="P108" s="254"/>
      <c r="Q108" s="230"/>
      <c r="R108" s="255"/>
      <c r="S108" s="230"/>
      <c r="T108" s="425"/>
      <c r="U108" s="425"/>
      <c r="V108" s="230"/>
      <c r="W108" s="230"/>
    </row>
    <row r="109" spans="2:24" s="175" customFormat="1" ht="39.950000000000003" customHeight="1" thickBot="1" x14ac:dyDescent="0.35">
      <c r="C109" s="256"/>
      <c r="D109" s="257"/>
      <c r="E109" s="258"/>
      <c r="F109" s="231"/>
      <c r="G109" s="259"/>
      <c r="H109" s="231"/>
      <c r="I109" s="231"/>
      <c r="J109" s="231"/>
      <c r="K109" s="231"/>
      <c r="L109" s="258"/>
      <c r="M109" s="259"/>
      <c r="N109" s="231"/>
      <c r="O109" s="231"/>
      <c r="P109" s="258"/>
      <c r="Q109" s="259"/>
      <c r="R109" s="260"/>
      <c r="S109" s="259"/>
      <c r="T109" s="425"/>
      <c r="U109" s="425"/>
      <c r="V109" s="259"/>
      <c r="W109" s="259"/>
    </row>
    <row r="110" spans="2:24" s="175" customFormat="1" ht="39.950000000000003" customHeight="1" thickBot="1" x14ac:dyDescent="0.35">
      <c r="C110" s="538"/>
      <c r="D110" s="261"/>
      <c r="E110" s="232"/>
      <c r="F110" s="232"/>
      <c r="G110" s="232"/>
      <c r="H110" s="232"/>
      <c r="I110" s="232"/>
      <c r="J110" s="232"/>
      <c r="K110" s="232"/>
      <c r="L110" s="232"/>
      <c r="M110" s="232"/>
      <c r="N110" s="232"/>
      <c r="O110" s="232"/>
      <c r="P110" s="232"/>
      <c r="Q110" s="232"/>
      <c r="R110" s="232"/>
      <c r="S110" s="232"/>
      <c r="T110" s="425"/>
      <c r="U110" s="425"/>
      <c r="V110" s="232"/>
      <c r="W110" s="232"/>
    </row>
    <row r="111" spans="2:24" s="175" customFormat="1" ht="39.950000000000003" customHeight="1" thickBot="1" x14ac:dyDescent="0.35">
      <c r="C111" s="539"/>
      <c r="D111" s="262"/>
      <c r="E111" s="263"/>
      <c r="F111" s="233"/>
      <c r="G111" s="263"/>
      <c r="H111" s="263"/>
      <c r="I111" s="233"/>
      <c r="J111" s="233"/>
      <c r="K111" s="233"/>
      <c r="L111" s="263"/>
      <c r="M111" s="263"/>
      <c r="N111" s="233"/>
      <c r="O111" s="233"/>
      <c r="P111" s="263"/>
      <c r="Q111" s="263"/>
      <c r="R111" s="263"/>
      <c r="S111" s="263"/>
      <c r="T111" s="425"/>
      <c r="U111" s="425"/>
      <c r="V111" s="263"/>
      <c r="W111" s="263"/>
    </row>
    <row r="112" spans="2:24" s="175" customFormat="1" ht="39.950000000000003" customHeight="1" thickBot="1" x14ac:dyDescent="0.35">
      <c r="C112" s="215"/>
      <c r="D112" s="215"/>
      <c r="E112" s="222"/>
      <c r="F112" s="223"/>
      <c r="G112" s="223"/>
      <c r="H112" s="223"/>
      <c r="I112" s="223"/>
      <c r="J112" s="223"/>
      <c r="K112" s="223"/>
      <c r="L112" s="222"/>
      <c r="M112" s="223"/>
      <c r="N112" s="223"/>
      <c r="O112" s="223"/>
      <c r="P112" s="222"/>
      <c r="Q112" s="223"/>
      <c r="R112" s="222"/>
      <c r="S112" s="223"/>
      <c r="T112" s="425"/>
      <c r="U112" s="425"/>
      <c r="V112" s="223"/>
      <c r="W112" s="223"/>
    </row>
    <row r="113" spans="1:34" s="175" customFormat="1" ht="45.75" customHeight="1" x14ac:dyDescent="0.3">
      <c r="C113" s="264"/>
      <c r="D113" s="264"/>
      <c r="E113" s="265"/>
      <c r="F113" s="229"/>
      <c r="G113" s="229"/>
      <c r="H113" s="229"/>
      <c r="I113" s="229"/>
      <c r="J113" s="229"/>
      <c r="K113" s="229"/>
      <c r="L113" s="265"/>
      <c r="M113" s="229"/>
      <c r="N113" s="229"/>
      <c r="O113" s="229"/>
      <c r="P113" s="265"/>
      <c r="Q113" s="229"/>
      <c r="R113" s="266"/>
      <c r="S113" s="229"/>
      <c r="T113" s="425"/>
      <c r="U113" s="425"/>
      <c r="V113" s="229"/>
      <c r="W113" s="229"/>
    </row>
    <row r="114" spans="1:34" s="175" customFormat="1" ht="39.950000000000003" customHeight="1" x14ac:dyDescent="0.3">
      <c r="C114" s="253"/>
      <c r="D114" s="253"/>
      <c r="E114" s="254"/>
      <c r="F114" s="230"/>
      <c r="G114" s="230"/>
      <c r="H114" s="230"/>
      <c r="I114" s="230"/>
      <c r="J114" s="230"/>
      <c r="K114" s="230"/>
      <c r="L114" s="254"/>
      <c r="M114" s="230"/>
      <c r="N114" s="230"/>
      <c r="O114" s="230"/>
      <c r="P114" s="254"/>
      <c r="Q114" s="230"/>
      <c r="R114" s="255"/>
      <c r="S114" s="230"/>
      <c r="T114" s="425"/>
      <c r="U114" s="425"/>
      <c r="V114" s="230"/>
      <c r="W114" s="230"/>
    </row>
    <row r="115" spans="1:34" s="175" customFormat="1" ht="39.950000000000003" customHeight="1" x14ac:dyDescent="0.3">
      <c r="C115" s="253"/>
      <c r="D115" s="253"/>
      <c r="E115" s="254"/>
      <c r="F115" s="230"/>
      <c r="G115" s="230"/>
      <c r="H115" s="230"/>
      <c r="I115" s="230"/>
      <c r="J115" s="230"/>
      <c r="K115" s="230"/>
      <c r="L115" s="254"/>
      <c r="M115" s="230"/>
      <c r="N115" s="230"/>
      <c r="O115" s="230"/>
      <c r="P115" s="254"/>
      <c r="Q115" s="230"/>
      <c r="R115" s="255"/>
      <c r="S115" s="230"/>
      <c r="T115" s="425"/>
      <c r="U115" s="425"/>
      <c r="V115" s="230"/>
      <c r="W115" s="230"/>
    </row>
    <row r="116" spans="1:34" s="175" customFormat="1" ht="39.950000000000003" customHeight="1" x14ac:dyDescent="0.3">
      <c r="C116" s="253"/>
      <c r="D116" s="253"/>
      <c r="E116" s="254"/>
      <c r="F116" s="230"/>
      <c r="G116" s="230"/>
      <c r="H116" s="230"/>
      <c r="I116" s="230"/>
      <c r="J116" s="230"/>
      <c r="K116" s="230"/>
      <c r="L116" s="254"/>
      <c r="M116" s="230"/>
      <c r="N116" s="230"/>
      <c r="O116" s="230"/>
      <c r="P116" s="254"/>
      <c r="Q116" s="230"/>
      <c r="R116" s="255"/>
      <c r="S116" s="230"/>
      <c r="T116" s="425"/>
      <c r="U116" s="425"/>
      <c r="V116" s="230"/>
      <c r="W116" s="230"/>
    </row>
    <row r="117" spans="1:34" s="175" customFormat="1" ht="39.950000000000003" customHeight="1" x14ac:dyDescent="0.3">
      <c r="C117" s="253"/>
      <c r="D117" s="253"/>
      <c r="E117" s="254"/>
      <c r="F117" s="230"/>
      <c r="G117" s="230"/>
      <c r="H117" s="230"/>
      <c r="I117" s="230"/>
      <c r="J117" s="230"/>
      <c r="K117" s="230"/>
      <c r="L117" s="254"/>
      <c r="M117" s="230"/>
      <c r="N117" s="230"/>
      <c r="O117" s="230"/>
      <c r="P117" s="254"/>
      <c r="Q117" s="230"/>
      <c r="R117" s="255"/>
      <c r="S117" s="230"/>
      <c r="T117" s="425"/>
      <c r="U117" s="425"/>
      <c r="V117" s="230"/>
      <c r="W117" s="230"/>
    </row>
    <row r="118" spans="1:34" s="175" customFormat="1" ht="39.950000000000003" customHeight="1" x14ac:dyDescent="0.3">
      <c r="C118" s="253"/>
      <c r="D118" s="253"/>
      <c r="E118" s="254"/>
      <c r="F118" s="230"/>
      <c r="G118" s="230"/>
      <c r="H118" s="230"/>
      <c r="I118" s="230"/>
      <c r="J118" s="230"/>
      <c r="K118" s="230"/>
      <c r="L118" s="254"/>
      <c r="M118" s="230"/>
      <c r="N118" s="230"/>
      <c r="O118" s="230"/>
      <c r="P118" s="254"/>
      <c r="Q118" s="230"/>
      <c r="R118" s="255"/>
      <c r="S118" s="230"/>
      <c r="T118" s="425"/>
      <c r="U118" s="425"/>
      <c r="V118" s="230"/>
      <c r="W118" s="230"/>
    </row>
    <row r="119" spans="1:34" s="175" customFormat="1" ht="39.950000000000003" customHeight="1" thickBot="1" x14ac:dyDescent="0.35">
      <c r="C119" s="256"/>
      <c r="D119" s="257"/>
      <c r="E119" s="258"/>
      <c r="F119" s="231"/>
      <c r="G119" s="259"/>
      <c r="H119" s="231"/>
      <c r="I119" s="231"/>
      <c r="J119" s="231"/>
      <c r="K119" s="231"/>
      <c r="L119" s="258"/>
      <c r="M119" s="259"/>
      <c r="N119" s="231"/>
      <c r="O119" s="231"/>
      <c r="P119" s="258"/>
      <c r="Q119" s="259"/>
      <c r="R119" s="260"/>
      <c r="S119" s="259"/>
      <c r="T119" s="425"/>
      <c r="U119" s="425"/>
      <c r="V119" s="259"/>
      <c r="W119" s="259"/>
    </row>
    <row r="120" spans="1:34" ht="39.950000000000003" customHeight="1" thickBot="1" x14ac:dyDescent="0.35">
      <c r="A120" s="175"/>
      <c r="B120" s="175"/>
      <c r="C120" s="538"/>
      <c r="D120" s="261"/>
      <c r="E120" s="232"/>
      <c r="F120" s="232"/>
      <c r="G120" s="232"/>
      <c r="H120" s="232"/>
      <c r="I120" s="232"/>
      <c r="J120" s="232"/>
      <c r="K120" s="232"/>
      <c r="L120" s="232"/>
      <c r="M120" s="232"/>
      <c r="N120" s="232"/>
      <c r="O120" s="232"/>
      <c r="P120" s="232"/>
      <c r="Q120" s="232"/>
      <c r="R120" s="232"/>
      <c r="S120" s="232"/>
      <c r="T120" s="425"/>
      <c r="U120" s="425"/>
      <c r="V120" s="232"/>
      <c r="W120" s="232"/>
      <c r="X120" s="175"/>
      <c r="Y120" s="175"/>
      <c r="Z120" s="175"/>
      <c r="AA120" s="175"/>
      <c r="AB120" s="175"/>
      <c r="AC120" s="175"/>
      <c r="AD120" s="175"/>
      <c r="AE120" s="175"/>
      <c r="AF120" s="175"/>
      <c r="AG120" s="175"/>
      <c r="AH120" s="175"/>
    </row>
    <row r="121" spans="1:34" ht="39.950000000000003" customHeight="1" thickBot="1" x14ac:dyDescent="0.35">
      <c r="A121" s="175"/>
      <c r="B121" s="175"/>
      <c r="C121" s="539"/>
      <c r="D121" s="262"/>
      <c r="E121" s="263"/>
      <c r="F121" s="233"/>
      <c r="G121" s="263"/>
      <c r="H121" s="263"/>
      <c r="I121" s="233"/>
      <c r="J121" s="233"/>
      <c r="K121" s="233"/>
      <c r="L121" s="263"/>
      <c r="M121" s="263"/>
      <c r="N121" s="233"/>
      <c r="O121" s="233"/>
      <c r="P121" s="263"/>
      <c r="Q121" s="263"/>
      <c r="R121" s="263"/>
      <c r="S121" s="263"/>
      <c r="T121" s="425"/>
      <c r="U121" s="425"/>
      <c r="V121" s="263"/>
      <c r="W121" s="263"/>
      <c r="X121" s="175"/>
      <c r="Y121" s="175"/>
      <c r="Z121" s="175"/>
      <c r="AA121" s="175"/>
      <c r="AB121" s="175"/>
      <c r="AC121" s="175"/>
      <c r="AD121" s="175"/>
      <c r="AE121" s="175"/>
      <c r="AF121" s="175"/>
      <c r="AG121" s="175"/>
      <c r="AH121" s="175"/>
    </row>
    <row r="122" spans="1:34" ht="39.950000000000003" customHeight="1" thickBot="1" x14ac:dyDescent="0.35">
      <c r="A122" s="175"/>
      <c r="B122" s="175"/>
      <c r="C122" s="215"/>
      <c r="D122" s="215"/>
      <c r="E122" s="222"/>
      <c r="F122" s="223"/>
      <c r="G122" s="223"/>
      <c r="H122" s="223"/>
      <c r="I122" s="223"/>
      <c r="J122" s="223"/>
      <c r="K122" s="223"/>
      <c r="L122" s="222"/>
      <c r="M122" s="223"/>
      <c r="N122" s="223"/>
      <c r="O122" s="223"/>
      <c r="P122" s="222"/>
      <c r="Q122" s="223"/>
      <c r="R122" s="222"/>
      <c r="S122" s="223"/>
      <c r="T122" s="425"/>
      <c r="U122" s="425"/>
      <c r="V122" s="223"/>
      <c r="W122" s="223"/>
      <c r="X122" s="175"/>
      <c r="Y122" s="175"/>
      <c r="Z122" s="175"/>
      <c r="AA122" s="175"/>
      <c r="AB122" s="175"/>
      <c r="AC122" s="175"/>
      <c r="AD122" s="175"/>
      <c r="AE122" s="175"/>
      <c r="AF122" s="175"/>
      <c r="AG122" s="175"/>
      <c r="AH122" s="175"/>
    </row>
    <row r="123" spans="1:34" ht="48.75" customHeight="1" x14ac:dyDescent="0.3">
      <c r="A123" s="175"/>
      <c r="B123" s="175"/>
      <c r="C123" s="264"/>
      <c r="D123" s="264"/>
      <c r="E123" s="265"/>
      <c r="F123" s="229"/>
      <c r="G123" s="229"/>
      <c r="H123" s="229"/>
      <c r="I123" s="229"/>
      <c r="J123" s="229"/>
      <c r="K123" s="229"/>
      <c r="L123" s="265"/>
      <c r="M123" s="229"/>
      <c r="N123" s="229"/>
      <c r="O123" s="229"/>
      <c r="P123" s="265"/>
      <c r="Q123" s="229"/>
      <c r="R123" s="266"/>
      <c r="S123" s="229"/>
      <c r="T123" s="425"/>
      <c r="U123" s="425"/>
      <c r="V123" s="229"/>
      <c r="W123" s="229"/>
      <c r="X123" s="175"/>
      <c r="Y123" s="175"/>
      <c r="Z123" s="175"/>
      <c r="AA123" s="175"/>
      <c r="AB123" s="175"/>
      <c r="AC123" s="175"/>
      <c r="AD123" s="175"/>
      <c r="AE123" s="175"/>
      <c r="AF123" s="175"/>
      <c r="AG123" s="175"/>
      <c r="AH123" s="175"/>
    </row>
    <row r="124" spans="1:34" ht="39.950000000000003" customHeight="1" x14ac:dyDescent="0.3">
      <c r="A124" s="175"/>
      <c r="B124" s="175"/>
      <c r="C124" s="253"/>
      <c r="D124" s="253"/>
      <c r="E124" s="254"/>
      <c r="F124" s="230"/>
      <c r="G124" s="230"/>
      <c r="H124" s="230"/>
      <c r="I124" s="230"/>
      <c r="J124" s="230"/>
      <c r="K124" s="230"/>
      <c r="L124" s="254"/>
      <c r="M124" s="230"/>
      <c r="N124" s="230"/>
      <c r="O124" s="230"/>
      <c r="P124" s="254"/>
      <c r="Q124" s="230"/>
      <c r="R124" s="255"/>
      <c r="S124" s="230"/>
      <c r="T124" s="425"/>
      <c r="U124" s="425"/>
      <c r="V124" s="230"/>
      <c r="W124" s="230"/>
      <c r="X124" s="175"/>
      <c r="Y124" s="175"/>
      <c r="Z124" s="175"/>
      <c r="AA124" s="175"/>
      <c r="AB124" s="175"/>
      <c r="AC124" s="175"/>
      <c r="AD124" s="175"/>
      <c r="AE124" s="175"/>
      <c r="AF124" s="175"/>
      <c r="AG124" s="175"/>
      <c r="AH124" s="175"/>
    </row>
    <row r="125" spans="1:34" ht="39.950000000000003" customHeight="1" x14ac:dyDescent="0.3">
      <c r="A125" s="175"/>
      <c r="B125" s="175"/>
      <c r="C125" s="253"/>
      <c r="D125" s="253"/>
      <c r="E125" s="254"/>
      <c r="F125" s="230"/>
      <c r="G125" s="230"/>
      <c r="H125" s="230"/>
      <c r="I125" s="230"/>
      <c r="J125" s="230"/>
      <c r="K125" s="230"/>
      <c r="L125" s="254"/>
      <c r="M125" s="230"/>
      <c r="N125" s="230"/>
      <c r="O125" s="230"/>
      <c r="P125" s="254"/>
      <c r="Q125" s="230"/>
      <c r="R125" s="255"/>
      <c r="S125" s="230"/>
      <c r="T125" s="425"/>
      <c r="U125" s="425"/>
      <c r="V125" s="230"/>
      <c r="W125" s="230"/>
      <c r="X125" s="175"/>
      <c r="Y125" s="175"/>
      <c r="Z125" s="175"/>
      <c r="AA125" s="175"/>
      <c r="AB125" s="175"/>
      <c r="AC125" s="175"/>
      <c r="AD125" s="175"/>
      <c r="AE125" s="175"/>
      <c r="AF125" s="175"/>
      <c r="AG125" s="175"/>
      <c r="AH125" s="175"/>
    </row>
    <row r="126" spans="1:34" ht="39.950000000000003" customHeight="1" x14ac:dyDescent="0.3">
      <c r="A126" s="175"/>
      <c r="B126" s="175"/>
      <c r="C126" s="253"/>
      <c r="D126" s="253"/>
      <c r="E126" s="254"/>
      <c r="F126" s="230"/>
      <c r="G126" s="230"/>
      <c r="H126" s="230"/>
      <c r="I126" s="230"/>
      <c r="J126" s="230"/>
      <c r="K126" s="230"/>
      <c r="L126" s="254"/>
      <c r="M126" s="230"/>
      <c r="N126" s="230"/>
      <c r="O126" s="230"/>
      <c r="P126" s="254"/>
      <c r="Q126" s="230"/>
      <c r="R126" s="255"/>
      <c r="S126" s="230"/>
      <c r="T126" s="425"/>
      <c r="U126" s="425"/>
      <c r="V126" s="230"/>
      <c r="W126" s="230"/>
      <c r="X126" s="175"/>
      <c r="Y126" s="175"/>
      <c r="Z126" s="175"/>
      <c r="AA126" s="175"/>
      <c r="AB126" s="175"/>
      <c r="AC126" s="175"/>
      <c r="AD126" s="175"/>
      <c r="AE126" s="175"/>
      <c r="AF126" s="175"/>
      <c r="AG126" s="175"/>
      <c r="AH126" s="175"/>
    </row>
    <row r="127" spans="1:34" ht="39.950000000000003" customHeight="1" x14ac:dyDescent="0.3">
      <c r="A127" s="175"/>
      <c r="B127" s="175"/>
      <c r="C127" s="253"/>
      <c r="D127" s="253"/>
      <c r="E127" s="254"/>
      <c r="F127" s="230"/>
      <c r="G127" s="230"/>
      <c r="H127" s="230"/>
      <c r="I127" s="230"/>
      <c r="J127" s="230"/>
      <c r="K127" s="230"/>
      <c r="L127" s="254"/>
      <c r="M127" s="230"/>
      <c r="N127" s="230"/>
      <c r="O127" s="230"/>
      <c r="P127" s="254"/>
      <c r="Q127" s="230"/>
      <c r="R127" s="255"/>
      <c r="S127" s="230"/>
      <c r="T127" s="425"/>
      <c r="U127" s="425"/>
      <c r="V127" s="230"/>
      <c r="W127" s="230"/>
      <c r="X127" s="175"/>
      <c r="Y127" s="175"/>
      <c r="Z127" s="175"/>
      <c r="AA127" s="175"/>
      <c r="AB127" s="175"/>
      <c r="AC127" s="175"/>
      <c r="AD127" s="175"/>
      <c r="AE127" s="175"/>
      <c r="AF127" s="175"/>
      <c r="AG127" s="175"/>
      <c r="AH127" s="175"/>
    </row>
    <row r="128" spans="1:34" ht="39.950000000000003" customHeight="1" x14ac:dyDescent="0.3">
      <c r="A128" s="175"/>
      <c r="B128" s="175"/>
      <c r="C128" s="253"/>
      <c r="D128" s="253"/>
      <c r="E128" s="254"/>
      <c r="F128" s="230"/>
      <c r="G128" s="230"/>
      <c r="H128" s="230"/>
      <c r="I128" s="230"/>
      <c r="J128" s="230"/>
      <c r="K128" s="230"/>
      <c r="L128" s="254"/>
      <c r="M128" s="230"/>
      <c r="N128" s="230"/>
      <c r="O128" s="230"/>
      <c r="P128" s="254"/>
      <c r="Q128" s="230"/>
      <c r="R128" s="255"/>
      <c r="S128" s="230"/>
      <c r="T128" s="425"/>
      <c r="U128" s="425"/>
      <c r="V128" s="230"/>
      <c r="W128" s="230"/>
      <c r="X128" s="175"/>
      <c r="Y128" s="175"/>
      <c r="Z128" s="175"/>
      <c r="AA128" s="175"/>
      <c r="AB128" s="175"/>
      <c r="AC128" s="175"/>
      <c r="AD128" s="175"/>
      <c r="AE128" s="175"/>
      <c r="AF128" s="175"/>
      <c r="AG128" s="175"/>
      <c r="AH128" s="175"/>
    </row>
    <row r="129" spans="1:34" ht="39.950000000000003" customHeight="1" thickBot="1" x14ac:dyDescent="0.35">
      <c r="A129" s="175"/>
      <c r="B129" s="175"/>
      <c r="C129" s="256"/>
      <c r="D129" s="257"/>
      <c r="E129" s="258"/>
      <c r="F129" s="231"/>
      <c r="G129" s="259"/>
      <c r="H129" s="231"/>
      <c r="I129" s="231"/>
      <c r="J129" s="231"/>
      <c r="K129" s="231"/>
      <c r="L129" s="258"/>
      <c r="M129" s="259"/>
      <c r="N129" s="231"/>
      <c r="O129" s="231"/>
      <c r="P129" s="258"/>
      <c r="Q129" s="259"/>
      <c r="R129" s="260"/>
      <c r="S129" s="259"/>
      <c r="T129" s="425"/>
      <c r="U129" s="425"/>
      <c r="V129" s="259"/>
      <c r="W129" s="259"/>
      <c r="X129" s="175"/>
      <c r="Y129" s="175"/>
      <c r="Z129" s="175"/>
      <c r="AA129" s="175"/>
      <c r="AB129" s="175"/>
      <c r="AC129" s="175"/>
      <c r="AD129" s="175"/>
      <c r="AE129" s="175"/>
      <c r="AF129" s="175"/>
      <c r="AG129" s="175"/>
      <c r="AH129" s="175"/>
    </row>
    <row r="130" spans="1:34" ht="39.950000000000003" customHeight="1" thickBot="1" x14ac:dyDescent="0.35">
      <c r="A130" s="175"/>
      <c r="B130" s="175"/>
      <c r="C130" s="538"/>
      <c r="D130" s="261"/>
      <c r="E130" s="232"/>
      <c r="F130" s="232"/>
      <c r="G130" s="232"/>
      <c r="H130" s="232"/>
      <c r="I130" s="232"/>
      <c r="J130" s="232"/>
      <c r="K130" s="232"/>
      <c r="L130" s="232"/>
      <c r="M130" s="232"/>
      <c r="N130" s="232"/>
      <c r="O130" s="232"/>
      <c r="P130" s="232"/>
      <c r="Q130" s="232"/>
      <c r="R130" s="232"/>
      <c r="S130" s="232"/>
      <c r="T130" s="425"/>
      <c r="U130" s="425"/>
      <c r="V130" s="232"/>
      <c r="W130" s="232"/>
      <c r="X130" s="175"/>
      <c r="Y130" s="175"/>
      <c r="Z130" s="175"/>
      <c r="AA130" s="175"/>
      <c r="AB130" s="175"/>
      <c r="AC130" s="175"/>
      <c r="AD130" s="175"/>
      <c r="AE130" s="175"/>
      <c r="AF130" s="175"/>
      <c r="AG130" s="175"/>
      <c r="AH130" s="175"/>
    </row>
    <row r="131" spans="1:34" ht="39.950000000000003" customHeight="1" thickBot="1" x14ac:dyDescent="0.35">
      <c r="A131" s="175"/>
      <c r="B131" s="175"/>
      <c r="C131" s="539"/>
      <c r="D131" s="262"/>
      <c r="E131" s="263"/>
      <c r="F131" s="233"/>
      <c r="G131" s="263"/>
      <c r="H131" s="263"/>
      <c r="I131" s="233"/>
      <c r="J131" s="233"/>
      <c r="K131" s="233"/>
      <c r="L131" s="263"/>
      <c r="M131" s="263"/>
      <c r="N131" s="233"/>
      <c r="O131" s="233"/>
      <c r="P131" s="263"/>
      <c r="Q131" s="263"/>
      <c r="R131" s="263"/>
      <c r="S131" s="263"/>
      <c r="T131" s="425"/>
      <c r="U131" s="425"/>
      <c r="V131" s="263"/>
      <c r="W131" s="263"/>
      <c r="X131" s="175"/>
      <c r="Y131" s="175"/>
      <c r="Z131" s="175"/>
      <c r="AA131" s="175"/>
      <c r="AB131" s="175"/>
      <c r="AC131" s="175"/>
      <c r="AD131" s="175"/>
      <c r="AE131" s="175"/>
      <c r="AF131" s="175"/>
      <c r="AG131" s="175"/>
      <c r="AH131" s="175"/>
    </row>
    <row r="132" spans="1:34" ht="39.950000000000003" customHeight="1" thickBot="1" x14ac:dyDescent="0.35">
      <c r="A132" s="175"/>
      <c r="B132" s="175"/>
      <c r="C132" s="215"/>
      <c r="D132" s="215"/>
      <c r="E132" s="222"/>
      <c r="F132" s="223"/>
      <c r="G132" s="223"/>
      <c r="H132" s="223"/>
      <c r="I132" s="223"/>
      <c r="J132" s="223"/>
      <c r="K132" s="223"/>
      <c r="L132" s="222"/>
      <c r="M132" s="223"/>
      <c r="N132" s="223"/>
      <c r="O132" s="223"/>
      <c r="P132" s="222"/>
      <c r="Q132" s="223"/>
      <c r="R132" s="222"/>
      <c r="S132" s="223"/>
      <c r="T132" s="425"/>
      <c r="U132" s="425"/>
      <c r="V132" s="223"/>
      <c r="W132" s="223"/>
      <c r="X132" s="175"/>
      <c r="Y132" s="175"/>
      <c r="Z132" s="175"/>
      <c r="AA132" s="175"/>
      <c r="AB132" s="175"/>
      <c r="AC132" s="175"/>
      <c r="AD132" s="175"/>
      <c r="AE132" s="175"/>
      <c r="AF132" s="175"/>
      <c r="AG132" s="175"/>
      <c r="AH132" s="175"/>
    </row>
    <row r="133" spans="1:34" ht="57" customHeight="1" x14ac:dyDescent="0.3">
      <c r="A133" s="175"/>
      <c r="B133" s="175"/>
      <c r="C133" s="264"/>
      <c r="D133" s="264"/>
      <c r="E133" s="265"/>
      <c r="F133" s="229"/>
      <c r="G133" s="229"/>
      <c r="H133" s="229"/>
      <c r="I133" s="229"/>
      <c r="J133" s="229"/>
      <c r="K133" s="229"/>
      <c r="L133" s="265"/>
      <c r="M133" s="229"/>
      <c r="N133" s="229"/>
      <c r="O133" s="229"/>
      <c r="P133" s="265"/>
      <c r="Q133" s="229"/>
      <c r="R133" s="266"/>
      <c r="S133" s="229"/>
      <c r="T133" s="425"/>
      <c r="U133" s="425"/>
      <c r="V133" s="229"/>
      <c r="W133" s="229"/>
      <c r="X133" s="175"/>
      <c r="Y133" s="175"/>
      <c r="Z133" s="175"/>
      <c r="AA133" s="175"/>
      <c r="AB133" s="175"/>
      <c r="AC133" s="175"/>
      <c r="AD133" s="175"/>
      <c r="AE133" s="175"/>
      <c r="AF133" s="175"/>
      <c r="AG133" s="175"/>
      <c r="AH133" s="175"/>
    </row>
    <row r="134" spans="1:34" ht="39.950000000000003" customHeight="1" x14ac:dyDescent="0.3">
      <c r="A134" s="175"/>
      <c r="B134" s="175"/>
      <c r="C134" s="253"/>
      <c r="D134" s="253"/>
      <c r="E134" s="254"/>
      <c r="F134" s="230"/>
      <c r="G134" s="230"/>
      <c r="H134" s="230"/>
      <c r="I134" s="230"/>
      <c r="J134" s="230"/>
      <c r="K134" s="230"/>
      <c r="L134" s="254"/>
      <c r="M134" s="230"/>
      <c r="N134" s="230"/>
      <c r="O134" s="230"/>
      <c r="P134" s="254"/>
      <c r="Q134" s="230"/>
      <c r="R134" s="255"/>
      <c r="S134" s="230"/>
      <c r="T134" s="425"/>
      <c r="U134" s="425"/>
      <c r="V134" s="230"/>
      <c r="W134" s="230"/>
      <c r="X134" s="175"/>
      <c r="Y134" s="175"/>
      <c r="Z134" s="175"/>
      <c r="AA134" s="175"/>
      <c r="AB134" s="175"/>
      <c r="AC134" s="175"/>
      <c r="AD134" s="175"/>
      <c r="AE134" s="175"/>
      <c r="AF134" s="175"/>
      <c r="AG134" s="175"/>
      <c r="AH134" s="175"/>
    </row>
    <row r="135" spans="1:34" ht="39.950000000000003" customHeight="1" x14ac:dyDescent="0.3">
      <c r="A135" s="175"/>
      <c r="B135" s="175"/>
      <c r="C135" s="253"/>
      <c r="D135" s="253"/>
      <c r="E135" s="254"/>
      <c r="F135" s="230"/>
      <c r="G135" s="230"/>
      <c r="H135" s="230"/>
      <c r="I135" s="230"/>
      <c r="J135" s="230"/>
      <c r="K135" s="230"/>
      <c r="L135" s="254"/>
      <c r="M135" s="230"/>
      <c r="N135" s="230"/>
      <c r="O135" s="230"/>
      <c r="P135" s="254"/>
      <c r="Q135" s="230"/>
      <c r="R135" s="255"/>
      <c r="S135" s="230"/>
      <c r="T135" s="425"/>
      <c r="U135" s="425"/>
      <c r="V135" s="230"/>
      <c r="W135" s="230"/>
      <c r="X135" s="175"/>
      <c r="Y135" s="175"/>
      <c r="Z135" s="175"/>
      <c r="AA135" s="175"/>
      <c r="AB135" s="175"/>
      <c r="AC135" s="175"/>
      <c r="AD135" s="175"/>
      <c r="AE135" s="175"/>
      <c r="AF135" s="175"/>
      <c r="AG135" s="175"/>
      <c r="AH135" s="175"/>
    </row>
    <row r="136" spans="1:34" ht="39.950000000000003" customHeight="1" x14ac:dyDescent="0.3">
      <c r="A136" s="175"/>
      <c r="B136" s="175"/>
      <c r="C136" s="253"/>
      <c r="D136" s="253"/>
      <c r="E136" s="254"/>
      <c r="F136" s="230"/>
      <c r="G136" s="230"/>
      <c r="H136" s="230"/>
      <c r="I136" s="230"/>
      <c r="J136" s="230"/>
      <c r="K136" s="230"/>
      <c r="L136" s="254"/>
      <c r="M136" s="230"/>
      <c r="N136" s="230"/>
      <c r="O136" s="230"/>
      <c r="P136" s="254"/>
      <c r="Q136" s="230"/>
      <c r="R136" s="255"/>
      <c r="S136" s="230"/>
      <c r="T136" s="425"/>
      <c r="U136" s="425"/>
      <c r="V136" s="230"/>
      <c r="W136" s="230"/>
      <c r="X136" s="175"/>
      <c r="Y136" s="175"/>
      <c r="Z136" s="175"/>
      <c r="AA136" s="175"/>
      <c r="AB136" s="175"/>
      <c r="AC136" s="175"/>
      <c r="AD136" s="175"/>
      <c r="AE136" s="175"/>
      <c r="AF136" s="175"/>
      <c r="AG136" s="175"/>
      <c r="AH136" s="175"/>
    </row>
    <row r="137" spans="1:34" ht="39.950000000000003" customHeight="1" x14ac:dyDescent="0.3">
      <c r="A137" s="175"/>
      <c r="B137" s="175"/>
      <c r="C137" s="253"/>
      <c r="D137" s="253"/>
      <c r="E137" s="254"/>
      <c r="F137" s="230"/>
      <c r="G137" s="230"/>
      <c r="H137" s="230"/>
      <c r="I137" s="230"/>
      <c r="J137" s="230"/>
      <c r="K137" s="230"/>
      <c r="L137" s="254"/>
      <c r="M137" s="230"/>
      <c r="N137" s="230"/>
      <c r="O137" s="230"/>
      <c r="P137" s="254"/>
      <c r="Q137" s="230"/>
      <c r="R137" s="255"/>
      <c r="S137" s="230"/>
      <c r="T137" s="425"/>
      <c r="U137" s="425"/>
      <c r="V137" s="230"/>
      <c r="W137" s="230"/>
      <c r="X137" s="175"/>
      <c r="Y137" s="175"/>
      <c r="Z137" s="175"/>
      <c r="AA137" s="175"/>
      <c r="AB137" s="175"/>
      <c r="AC137" s="175"/>
      <c r="AD137" s="175"/>
      <c r="AE137" s="175"/>
      <c r="AF137" s="175"/>
      <c r="AG137" s="175"/>
      <c r="AH137" s="175"/>
    </row>
    <row r="138" spans="1:34" ht="39.950000000000003" customHeight="1" x14ac:dyDescent="0.3">
      <c r="A138" s="175"/>
      <c r="B138" s="175"/>
      <c r="C138" s="253"/>
      <c r="D138" s="253"/>
      <c r="E138" s="254"/>
      <c r="F138" s="230"/>
      <c r="G138" s="230"/>
      <c r="H138" s="230"/>
      <c r="I138" s="230"/>
      <c r="J138" s="230"/>
      <c r="K138" s="230"/>
      <c r="L138" s="254"/>
      <c r="M138" s="230"/>
      <c r="N138" s="230"/>
      <c r="O138" s="230"/>
      <c r="P138" s="254"/>
      <c r="Q138" s="230"/>
      <c r="R138" s="255"/>
      <c r="S138" s="230"/>
      <c r="T138" s="425"/>
      <c r="U138" s="425"/>
      <c r="V138" s="230"/>
      <c r="W138" s="230"/>
      <c r="X138" s="175"/>
      <c r="Y138" s="175"/>
      <c r="Z138" s="175"/>
      <c r="AA138" s="175"/>
      <c r="AB138" s="175"/>
      <c r="AC138" s="175"/>
      <c r="AD138" s="175"/>
      <c r="AE138" s="175"/>
      <c r="AF138" s="175"/>
      <c r="AG138" s="175"/>
      <c r="AH138" s="175"/>
    </row>
    <row r="139" spans="1:34" ht="39.950000000000003" customHeight="1" thickBot="1" x14ac:dyDescent="0.35">
      <c r="A139" s="175"/>
      <c r="B139" s="175"/>
      <c r="C139" s="256"/>
      <c r="D139" s="257"/>
      <c r="E139" s="258"/>
      <c r="F139" s="231"/>
      <c r="G139" s="259"/>
      <c r="H139" s="231"/>
      <c r="I139" s="231"/>
      <c r="J139" s="231"/>
      <c r="K139" s="231"/>
      <c r="L139" s="258"/>
      <c r="M139" s="259"/>
      <c r="N139" s="231"/>
      <c r="O139" s="231"/>
      <c r="P139" s="258"/>
      <c r="Q139" s="259"/>
      <c r="R139" s="255"/>
      <c r="S139" s="259"/>
      <c r="T139" s="425"/>
      <c r="U139" s="425"/>
      <c r="V139" s="259"/>
      <c r="W139" s="259"/>
      <c r="X139" s="175"/>
      <c r="Y139" s="175"/>
      <c r="Z139" s="175"/>
      <c r="AA139" s="175"/>
      <c r="AB139" s="175"/>
      <c r="AC139" s="175"/>
      <c r="AD139" s="175"/>
      <c r="AE139" s="175"/>
      <c r="AF139" s="175"/>
      <c r="AG139" s="175"/>
      <c r="AH139" s="175"/>
    </row>
    <row r="140" spans="1:34" ht="39.950000000000003" customHeight="1" thickBot="1" x14ac:dyDescent="0.35">
      <c r="A140" s="175"/>
      <c r="B140" s="175"/>
      <c r="C140" s="538"/>
      <c r="D140" s="261"/>
      <c r="E140" s="232"/>
      <c r="F140" s="232"/>
      <c r="G140" s="232"/>
      <c r="H140" s="232"/>
      <c r="I140" s="232"/>
      <c r="J140" s="232"/>
      <c r="K140" s="232"/>
      <c r="L140" s="232"/>
      <c r="M140" s="232"/>
      <c r="N140" s="232"/>
      <c r="O140" s="232"/>
      <c r="P140" s="232"/>
      <c r="Q140" s="232"/>
      <c r="R140" s="232"/>
      <c r="S140" s="232"/>
      <c r="T140" s="425"/>
      <c r="U140" s="425"/>
      <c r="V140" s="232"/>
      <c r="W140" s="232"/>
      <c r="X140" s="175"/>
      <c r="Y140" s="175"/>
      <c r="Z140" s="175"/>
      <c r="AA140" s="175"/>
      <c r="AB140" s="175"/>
      <c r="AC140" s="175"/>
      <c r="AD140" s="175"/>
      <c r="AE140" s="175"/>
      <c r="AF140" s="175"/>
      <c r="AG140" s="175"/>
      <c r="AH140" s="175"/>
    </row>
    <row r="141" spans="1:34" ht="39.950000000000003" customHeight="1" thickBot="1" x14ac:dyDescent="0.35">
      <c r="A141" s="175"/>
      <c r="B141" s="175"/>
      <c r="C141" s="539"/>
      <c r="D141" s="262"/>
      <c r="E141" s="263"/>
      <c r="F141" s="233"/>
      <c r="G141" s="263"/>
      <c r="H141" s="263"/>
      <c r="I141" s="233"/>
      <c r="J141" s="233"/>
      <c r="K141" s="233"/>
      <c r="L141" s="263"/>
      <c r="M141" s="263"/>
      <c r="N141" s="233"/>
      <c r="O141" s="233"/>
      <c r="P141" s="263"/>
      <c r="Q141" s="263"/>
      <c r="R141" s="263"/>
      <c r="S141" s="263"/>
      <c r="T141" s="425"/>
      <c r="U141" s="425"/>
      <c r="V141" s="263"/>
      <c r="W141" s="263"/>
      <c r="X141" s="175"/>
      <c r="Y141" s="175"/>
      <c r="Z141" s="175"/>
      <c r="AA141" s="175"/>
      <c r="AB141" s="175"/>
      <c r="AC141" s="175"/>
      <c r="AD141" s="175"/>
      <c r="AE141" s="175"/>
      <c r="AF141" s="175"/>
      <c r="AG141" s="175"/>
      <c r="AH141" s="175"/>
    </row>
    <row r="142" spans="1:34" ht="39.950000000000003" customHeight="1" x14ac:dyDescent="0.3">
      <c r="A142" s="175"/>
      <c r="B142" s="175"/>
      <c r="C142" s="175"/>
      <c r="D142" s="175"/>
      <c r="E142" s="175"/>
      <c r="F142" s="176"/>
      <c r="G142" s="176"/>
      <c r="H142" s="176"/>
      <c r="I142" s="176"/>
      <c r="J142" s="176"/>
      <c r="K142" s="176"/>
      <c r="L142" s="176"/>
      <c r="M142" s="176"/>
      <c r="N142" s="176"/>
      <c r="O142" s="176"/>
      <c r="P142" s="176"/>
      <c r="Q142" s="176"/>
      <c r="R142" s="176"/>
      <c r="S142" s="175"/>
      <c r="T142" s="425"/>
      <c r="U142" s="425"/>
      <c r="V142" s="175"/>
      <c r="W142" s="175"/>
      <c r="X142" s="175"/>
      <c r="Y142" s="175"/>
      <c r="Z142" s="175"/>
      <c r="AA142" s="175"/>
      <c r="AB142" s="175"/>
      <c r="AC142" s="175"/>
      <c r="AD142" s="175"/>
      <c r="AE142" s="175"/>
      <c r="AF142" s="175"/>
      <c r="AG142" s="175"/>
      <c r="AH142" s="175"/>
    </row>
    <row r="143" spans="1:34" ht="46.5" customHeight="1" x14ac:dyDescent="0.3">
      <c r="A143" s="175"/>
      <c r="B143" s="175"/>
      <c r="C143" s="175"/>
      <c r="D143" s="175"/>
      <c r="E143" s="175"/>
      <c r="F143" s="176"/>
      <c r="G143" s="176"/>
      <c r="H143" s="176"/>
      <c r="I143" s="176"/>
      <c r="J143" s="176"/>
      <c r="K143" s="176"/>
      <c r="L143" s="176"/>
      <c r="M143" s="176"/>
      <c r="N143" s="176"/>
      <c r="O143" s="176"/>
      <c r="P143" s="176"/>
      <c r="Q143" s="176"/>
      <c r="R143" s="176"/>
      <c r="S143" s="175"/>
      <c r="T143" s="425"/>
      <c r="U143" s="425"/>
      <c r="V143" s="175"/>
      <c r="W143" s="175"/>
      <c r="X143" s="175"/>
      <c r="Y143" s="175"/>
      <c r="Z143" s="175"/>
      <c r="AA143" s="175"/>
      <c r="AB143" s="175"/>
      <c r="AC143" s="175"/>
      <c r="AD143" s="175"/>
      <c r="AE143" s="175"/>
      <c r="AF143" s="175"/>
      <c r="AG143" s="175"/>
      <c r="AH143" s="175"/>
    </row>
    <row r="144" spans="1:34" ht="15.75" customHeight="1" x14ac:dyDescent="0.3">
      <c r="A144" s="175"/>
      <c r="B144" s="175"/>
      <c r="C144" s="175"/>
      <c r="D144" s="175"/>
      <c r="E144" s="175"/>
      <c r="F144" s="176"/>
      <c r="G144" s="176"/>
      <c r="H144" s="176"/>
      <c r="I144" s="176"/>
      <c r="J144" s="176"/>
      <c r="K144" s="176"/>
      <c r="L144" s="176"/>
      <c r="M144" s="176"/>
      <c r="N144" s="176"/>
      <c r="O144" s="176"/>
      <c r="P144" s="176"/>
      <c r="Q144" s="176"/>
      <c r="R144" s="176"/>
      <c r="S144" s="175"/>
      <c r="T144" s="425"/>
      <c r="U144" s="425"/>
      <c r="V144" s="175"/>
      <c r="W144" s="175"/>
      <c r="X144" s="175"/>
      <c r="Y144" s="175"/>
      <c r="Z144" s="175"/>
      <c r="AA144" s="175"/>
      <c r="AB144" s="175"/>
      <c r="AC144" s="175"/>
      <c r="AD144" s="175"/>
      <c r="AE144" s="175"/>
      <c r="AF144" s="175"/>
      <c r="AG144" s="175"/>
      <c r="AH144" s="175"/>
    </row>
    <row r="145" spans="1:34" ht="15.75" customHeight="1" x14ac:dyDescent="0.3">
      <c r="A145" s="175"/>
      <c r="B145" s="175"/>
      <c r="C145" s="175"/>
      <c r="D145" s="175"/>
      <c r="E145" s="175"/>
      <c r="F145" s="176"/>
      <c r="G145" s="176"/>
      <c r="H145" s="176"/>
      <c r="I145" s="176"/>
      <c r="J145" s="176"/>
      <c r="K145" s="176"/>
      <c r="L145" s="176"/>
      <c r="M145" s="176"/>
      <c r="N145" s="176"/>
      <c r="O145" s="176"/>
      <c r="P145" s="176"/>
      <c r="Q145" s="176"/>
      <c r="R145" s="176"/>
      <c r="S145" s="175"/>
      <c r="T145" s="425"/>
      <c r="U145" s="425"/>
      <c r="V145" s="175"/>
      <c r="W145" s="175"/>
      <c r="X145" s="175"/>
      <c r="Y145" s="175"/>
      <c r="Z145" s="175"/>
      <c r="AA145" s="175"/>
      <c r="AB145" s="175"/>
      <c r="AC145" s="175"/>
      <c r="AD145" s="175"/>
      <c r="AE145" s="175"/>
      <c r="AF145" s="175"/>
      <c r="AG145" s="175"/>
      <c r="AH145" s="175"/>
    </row>
    <row r="146" spans="1:34" ht="15.75" customHeight="1" x14ac:dyDescent="0.3">
      <c r="A146" s="175"/>
      <c r="B146" s="175"/>
      <c r="C146" s="175"/>
      <c r="D146" s="175"/>
      <c r="E146" s="175"/>
      <c r="F146" s="176"/>
      <c r="G146" s="176"/>
      <c r="H146" s="176"/>
      <c r="I146" s="176"/>
      <c r="J146" s="176"/>
      <c r="K146" s="176"/>
      <c r="L146" s="176"/>
      <c r="M146" s="176"/>
      <c r="N146" s="176"/>
      <c r="O146" s="176"/>
      <c r="P146" s="176"/>
      <c r="Q146" s="176"/>
      <c r="R146" s="176"/>
      <c r="S146" s="175"/>
      <c r="T146" s="425"/>
      <c r="U146" s="425"/>
      <c r="V146" s="175"/>
      <c r="W146" s="175"/>
      <c r="X146" s="175"/>
      <c r="Y146" s="175"/>
      <c r="Z146" s="175"/>
      <c r="AA146" s="175"/>
      <c r="AB146" s="175"/>
      <c r="AC146" s="175"/>
      <c r="AD146" s="175"/>
      <c r="AE146" s="175"/>
      <c r="AF146" s="175"/>
      <c r="AG146" s="175"/>
      <c r="AH146" s="175"/>
    </row>
    <row r="147" spans="1:34" ht="15.75" customHeight="1" x14ac:dyDescent="0.3">
      <c r="A147" s="175"/>
      <c r="B147" s="175"/>
      <c r="C147" s="175"/>
      <c r="D147" s="175"/>
      <c r="E147" s="175"/>
      <c r="F147" s="176"/>
      <c r="G147" s="176"/>
      <c r="H147" s="176"/>
      <c r="I147" s="176"/>
      <c r="J147" s="176"/>
      <c r="K147" s="176"/>
      <c r="L147" s="176"/>
      <c r="M147" s="176"/>
      <c r="N147" s="176"/>
      <c r="O147" s="176"/>
      <c r="P147" s="176"/>
      <c r="Q147" s="176"/>
      <c r="R147" s="176"/>
      <c r="S147" s="175"/>
      <c r="T147" s="425"/>
      <c r="U147" s="425"/>
      <c r="V147" s="175"/>
      <c r="W147" s="175"/>
      <c r="X147" s="175"/>
      <c r="Y147" s="175"/>
      <c r="Z147" s="175"/>
      <c r="AA147" s="175"/>
      <c r="AB147" s="175"/>
      <c r="AC147" s="175"/>
      <c r="AD147" s="175"/>
      <c r="AE147" s="175"/>
      <c r="AF147" s="175"/>
      <c r="AG147" s="175"/>
      <c r="AH147" s="175"/>
    </row>
    <row r="148" spans="1:34" ht="15.75" customHeight="1" x14ac:dyDescent="0.3">
      <c r="A148" s="175"/>
      <c r="B148" s="175"/>
      <c r="C148" s="175"/>
      <c r="D148" s="175"/>
      <c r="E148" s="175"/>
      <c r="F148" s="176"/>
      <c r="G148" s="176"/>
      <c r="H148" s="176"/>
      <c r="I148" s="176"/>
      <c r="J148" s="176"/>
      <c r="K148" s="176"/>
      <c r="L148" s="176"/>
      <c r="M148" s="176"/>
      <c r="N148" s="176"/>
      <c r="O148" s="176"/>
      <c r="P148" s="176"/>
      <c r="Q148" s="176"/>
      <c r="R148" s="176"/>
      <c r="S148" s="175"/>
      <c r="T148" s="425"/>
      <c r="U148" s="425"/>
      <c r="V148" s="175"/>
      <c r="W148" s="175"/>
      <c r="X148" s="175"/>
      <c r="Y148" s="175"/>
      <c r="Z148" s="175"/>
      <c r="AA148" s="175"/>
      <c r="AB148" s="175"/>
      <c r="AC148" s="175"/>
      <c r="AD148" s="175"/>
      <c r="AE148" s="175"/>
      <c r="AF148" s="175"/>
      <c r="AG148" s="175"/>
      <c r="AH148" s="175"/>
    </row>
    <row r="149" spans="1:34" ht="15.75" customHeight="1" x14ac:dyDescent="0.3">
      <c r="A149" s="175"/>
      <c r="B149" s="175"/>
      <c r="C149" s="175"/>
      <c r="D149" s="175"/>
      <c r="E149" s="175"/>
      <c r="F149" s="176"/>
      <c r="G149" s="176"/>
      <c r="H149" s="176"/>
      <c r="I149" s="176"/>
      <c r="J149" s="176"/>
      <c r="K149" s="176"/>
      <c r="L149" s="176"/>
      <c r="M149" s="176"/>
      <c r="N149" s="176"/>
      <c r="O149" s="176"/>
      <c r="P149" s="176"/>
      <c r="Q149" s="176"/>
      <c r="R149" s="176"/>
      <c r="S149" s="175"/>
      <c r="T149" s="425"/>
      <c r="U149" s="425"/>
      <c r="V149" s="175"/>
      <c r="W149" s="175"/>
      <c r="X149" s="175"/>
      <c r="Y149" s="175"/>
      <c r="Z149" s="175"/>
      <c r="AA149" s="175"/>
      <c r="AB149" s="175"/>
      <c r="AC149" s="175"/>
      <c r="AD149" s="175"/>
      <c r="AE149" s="175"/>
      <c r="AF149" s="175"/>
      <c r="AG149" s="175"/>
      <c r="AH149" s="175"/>
    </row>
    <row r="150" spans="1:34" ht="15.75" customHeight="1" x14ac:dyDescent="0.3">
      <c r="A150" s="175"/>
      <c r="B150" s="175"/>
      <c r="C150" s="175"/>
      <c r="D150" s="175"/>
      <c r="E150" s="175"/>
      <c r="F150" s="176"/>
      <c r="G150" s="176"/>
      <c r="H150" s="176"/>
      <c r="I150" s="176"/>
      <c r="J150" s="176"/>
      <c r="K150" s="176"/>
      <c r="L150" s="176"/>
      <c r="M150" s="176"/>
      <c r="N150" s="176"/>
      <c r="O150" s="176"/>
      <c r="P150" s="176"/>
      <c r="Q150" s="176"/>
      <c r="R150" s="176"/>
      <c r="S150" s="175"/>
      <c r="T150" s="425"/>
      <c r="U150" s="425"/>
      <c r="V150" s="175"/>
      <c r="W150" s="175"/>
      <c r="X150" s="175"/>
      <c r="Y150" s="175"/>
      <c r="Z150" s="175"/>
      <c r="AA150" s="175"/>
      <c r="AB150" s="175"/>
      <c r="AC150" s="175"/>
      <c r="AD150" s="175"/>
      <c r="AE150" s="175"/>
      <c r="AF150" s="175"/>
      <c r="AG150" s="175"/>
      <c r="AH150" s="175"/>
    </row>
    <row r="151" spans="1:34" ht="15.75" customHeight="1" x14ac:dyDescent="0.3">
      <c r="A151" s="175"/>
      <c r="B151" s="175"/>
      <c r="C151" s="175"/>
      <c r="D151" s="175"/>
      <c r="E151" s="175"/>
      <c r="F151" s="176"/>
      <c r="G151" s="176"/>
      <c r="H151" s="176"/>
      <c r="I151" s="176"/>
      <c r="J151" s="176"/>
      <c r="K151" s="176"/>
      <c r="L151" s="176"/>
      <c r="M151" s="176"/>
      <c r="N151" s="176"/>
      <c r="O151" s="176"/>
      <c r="P151" s="176"/>
      <c r="Q151" s="176"/>
      <c r="R151" s="176"/>
      <c r="S151" s="175"/>
      <c r="T151" s="425"/>
      <c r="U151" s="425"/>
      <c r="V151" s="175"/>
      <c r="W151" s="175"/>
      <c r="X151" s="175"/>
      <c r="Y151" s="175"/>
      <c r="AG151" s="175"/>
      <c r="AH151" s="175"/>
    </row>
  </sheetData>
  <mergeCells count="52">
    <mergeCell ref="Z30:AA30"/>
    <mergeCell ref="C34:D34"/>
    <mergeCell ref="I13:K13"/>
    <mergeCell ref="T13:U13"/>
    <mergeCell ref="B15:B22"/>
    <mergeCell ref="Z15:AF15"/>
    <mergeCell ref="Z16:AB16"/>
    <mergeCell ref="AD16:AF16"/>
    <mergeCell ref="C22:D22"/>
    <mergeCell ref="N13:P13"/>
    <mergeCell ref="N25:P25"/>
    <mergeCell ref="T37:U37"/>
    <mergeCell ref="B39:B45"/>
    <mergeCell ref="C45:D45"/>
    <mergeCell ref="C23:D23"/>
    <mergeCell ref="I25:K25"/>
    <mergeCell ref="T25:U25"/>
    <mergeCell ref="B27:B34"/>
    <mergeCell ref="B62:B69"/>
    <mergeCell ref="C69:D69"/>
    <mergeCell ref="C46:D46"/>
    <mergeCell ref="I48:K48"/>
    <mergeCell ref="M48:P48"/>
    <mergeCell ref="B50:B57"/>
    <mergeCell ref="C57:D57"/>
    <mergeCell ref="B86:B93"/>
    <mergeCell ref="C93:D93"/>
    <mergeCell ref="C70:D70"/>
    <mergeCell ref="I72:K72"/>
    <mergeCell ref="M72:P72"/>
    <mergeCell ref="B74:B81"/>
    <mergeCell ref="C81:D81"/>
    <mergeCell ref="C140:C141"/>
    <mergeCell ref="C94:D94"/>
    <mergeCell ref="I96:K96"/>
    <mergeCell ref="M96:P96"/>
    <mergeCell ref="B98:B105"/>
    <mergeCell ref="C105:D105"/>
    <mergeCell ref="H6:O6"/>
    <mergeCell ref="C106:D106"/>
    <mergeCell ref="C110:C111"/>
    <mergeCell ref="C120:C121"/>
    <mergeCell ref="C130:C131"/>
    <mergeCell ref="C82:D82"/>
    <mergeCell ref="I84:K84"/>
    <mergeCell ref="M84:P84"/>
    <mergeCell ref="C58:D58"/>
    <mergeCell ref="I60:K60"/>
    <mergeCell ref="M60:P60"/>
    <mergeCell ref="C35:D35"/>
    <mergeCell ref="I37:K37"/>
    <mergeCell ref="M37:P37"/>
  </mergeCells>
  <conditionalFormatting sqref="I15:K21 I39:K44">
    <cfRule type="expression" dxfId="231" priority="30">
      <formula>IF(I15="NO",TRUE,FALSE)</formula>
    </cfRule>
    <cfRule type="expression" dxfId="230" priority="31">
      <formula>IF(I15="YES",TRUE,FALSE)</formula>
    </cfRule>
  </conditionalFormatting>
  <conditionalFormatting sqref="I27:K33">
    <cfRule type="expression" dxfId="229" priority="17">
      <formula>IF(I27="NO",TRUE,FALSE)</formula>
    </cfRule>
    <cfRule type="expression" dxfId="228" priority="18">
      <formula>IF(I27="YES",TRUE,FALSE)</formula>
    </cfRule>
  </conditionalFormatting>
  <conditionalFormatting sqref="I50:K56 I62:K68 I74:K80 I86:K92 I98:K104">
    <cfRule type="expression" dxfId="227" priority="4">
      <formula>IF(I50="NO",TRUE,FALSE)</formula>
    </cfRule>
    <cfRule type="expression" dxfId="226" priority="5">
      <formula>IF(I50="YES",TRUE,FALSE)</formula>
    </cfRule>
  </conditionalFormatting>
  <conditionalFormatting sqref="M22">
    <cfRule type="cellIs" dxfId="225" priority="32" operator="greaterThan">
      <formula>10000</formula>
    </cfRule>
  </conditionalFormatting>
  <conditionalFormatting sqref="M34">
    <cfRule type="cellIs" dxfId="224" priority="19" operator="greaterThan">
      <formula>10000</formula>
    </cfRule>
  </conditionalFormatting>
  <conditionalFormatting sqref="M45 M57 M69 M81 M93 M105">
    <cfRule type="cellIs" dxfId="223" priority="6" operator="greaterThan">
      <formula>10000</formula>
    </cfRule>
  </conditionalFormatting>
  <conditionalFormatting sqref="Q15:Q21 Q39:R44 V39:V45">
    <cfRule type="colorScale" priority="34">
      <colorScale>
        <cfvo type="num" val="1"/>
        <cfvo type="num" val="3"/>
        <cfvo type="num" val="5"/>
        <color rgb="FFFF0000"/>
        <color rgb="FFFFEB84"/>
        <color rgb="FF00B050"/>
      </colorScale>
    </cfRule>
  </conditionalFormatting>
  <conditionalFormatting sqref="Q22">
    <cfRule type="colorScale" priority="33">
      <colorScale>
        <cfvo type="num" val="1"/>
        <cfvo type="num" val="3"/>
        <cfvo type="num" val="5"/>
        <color rgb="FFFF0000"/>
        <color rgb="FFFFEB84"/>
        <color rgb="FF00B050"/>
      </colorScale>
    </cfRule>
  </conditionalFormatting>
  <conditionalFormatting sqref="Q27:Q33">
    <cfRule type="colorScale" priority="21">
      <colorScale>
        <cfvo type="num" val="1"/>
        <cfvo type="num" val="3"/>
        <cfvo type="num" val="5"/>
        <color rgb="FFFF0000"/>
        <color rgb="FFFFEB84"/>
        <color rgb="FF00B050"/>
      </colorScale>
    </cfRule>
  </conditionalFormatting>
  <conditionalFormatting sqref="Q34">
    <cfRule type="colorScale" priority="20">
      <colorScale>
        <cfvo type="num" val="1"/>
        <cfvo type="num" val="3"/>
        <cfvo type="num" val="5"/>
        <color rgb="FFFF0000"/>
        <color rgb="FFFFEB84"/>
        <color rgb="FF00B050"/>
      </colorScale>
    </cfRule>
  </conditionalFormatting>
  <conditionalFormatting sqref="Q57 Q45 Q69 Q81 Q93 Q105">
    <cfRule type="colorScale" priority="7">
      <colorScale>
        <cfvo type="num" val="1"/>
        <cfvo type="num" val="3"/>
        <cfvo type="num" val="5"/>
        <color rgb="FFFF0000"/>
        <color rgb="FFFFEB84"/>
        <color rgb="FF00B050"/>
      </colorScale>
    </cfRule>
  </conditionalFormatting>
  <conditionalFormatting sqref="Q50:Q56 Q62:Q68 Q74:Q80 Q86:Q92 Q98:Q104">
    <cfRule type="colorScale" priority="8">
      <colorScale>
        <cfvo type="num" val="1"/>
        <cfvo type="num" val="3"/>
        <cfvo type="num" val="5"/>
        <color rgb="FFFF0000"/>
        <color rgb="FFFFEB84"/>
        <color rgb="FF00B050"/>
      </colorScale>
    </cfRule>
  </conditionalFormatting>
  <conditionalFormatting sqref="R15:R21">
    <cfRule type="colorScale" priority="35">
      <colorScale>
        <cfvo type="num" val="1"/>
        <cfvo type="num" val="3"/>
        <cfvo type="num" val="5"/>
        <color rgb="FFFF0000"/>
        <color rgb="FFFFEB84"/>
        <color rgb="FF00B050"/>
      </colorScale>
    </cfRule>
  </conditionalFormatting>
  <conditionalFormatting sqref="R22">
    <cfRule type="colorScale" priority="39">
      <colorScale>
        <cfvo type="formula" val="60%"/>
        <cfvo type="formula" val="80%"/>
        <cfvo type="formula" val="100%"/>
        <color rgb="FFFF0000"/>
        <color theme="7" tint="0.39997558519241921"/>
        <color rgb="FF00B050"/>
      </colorScale>
    </cfRule>
  </conditionalFormatting>
  <conditionalFormatting sqref="R27:R33">
    <cfRule type="colorScale" priority="22">
      <colorScale>
        <cfvo type="num" val="1"/>
        <cfvo type="num" val="3"/>
        <cfvo type="num" val="5"/>
        <color rgb="FFFF0000"/>
        <color rgb="FFFFEB84"/>
        <color rgb="FF00B050"/>
      </colorScale>
    </cfRule>
  </conditionalFormatting>
  <conditionalFormatting sqref="R34">
    <cfRule type="colorScale" priority="26">
      <colorScale>
        <cfvo type="formula" val="60%"/>
        <cfvo type="formula" val="80%"/>
        <cfvo type="formula" val="100%"/>
        <color rgb="FFFF0000"/>
        <color theme="7" tint="0.39997558519241921"/>
        <color rgb="FF00B050"/>
      </colorScale>
    </cfRule>
  </conditionalFormatting>
  <conditionalFormatting sqref="R57 R45 R69 R81 R93 R105">
    <cfRule type="colorScale" priority="13">
      <colorScale>
        <cfvo type="formula" val="60%"/>
        <cfvo type="formula" val="80%"/>
        <cfvo type="formula" val="100%"/>
        <color rgb="FFFF0000"/>
        <color theme="7" tint="0.39997558519241921"/>
        <color rgb="FF00B050"/>
      </colorScale>
    </cfRule>
  </conditionalFormatting>
  <conditionalFormatting sqref="R50:R56 R62:R68 R74:R80 R86:R92 R98:R104">
    <cfRule type="colorScale" priority="9">
      <colorScale>
        <cfvo type="num" val="1"/>
        <cfvo type="num" val="3"/>
        <cfvo type="num" val="5"/>
        <color rgb="FFFF0000"/>
        <color rgb="FFFFEB84"/>
        <color rgb="FF00B050"/>
      </colorScale>
    </cfRule>
  </conditionalFormatting>
  <conditionalFormatting sqref="T15:T21">
    <cfRule type="cellIs" dxfId="222" priority="27" operator="equal">
      <formula>0</formula>
    </cfRule>
    <cfRule type="cellIs" dxfId="221" priority="28" operator="lessThan">
      <formula>0.25</formula>
    </cfRule>
  </conditionalFormatting>
  <conditionalFormatting sqref="T15:T22">
    <cfRule type="cellIs" dxfId="220" priority="29" operator="greaterThan">
      <formula>0.25</formula>
    </cfRule>
  </conditionalFormatting>
  <conditionalFormatting sqref="T27:T33">
    <cfRule type="cellIs" dxfId="219" priority="14" operator="equal">
      <formula>0</formula>
    </cfRule>
    <cfRule type="cellIs" dxfId="218" priority="15" operator="lessThan">
      <formula>0.25</formula>
    </cfRule>
  </conditionalFormatting>
  <conditionalFormatting sqref="T27:T34">
    <cfRule type="cellIs" dxfId="217" priority="16" operator="greaterThan">
      <formula>0.25</formula>
    </cfRule>
  </conditionalFormatting>
  <conditionalFormatting sqref="U15:U21">
    <cfRule type="colorScale" priority="38">
      <colorScale>
        <cfvo type="formula" val="69%"/>
        <cfvo type="formula" val="70%"/>
        <color rgb="FFFF0000"/>
        <color rgb="FF00B050"/>
      </colorScale>
    </cfRule>
  </conditionalFormatting>
  <conditionalFormatting sqref="U22">
    <cfRule type="colorScale" priority="37">
      <colorScale>
        <cfvo type="formula" val="69%"/>
        <cfvo type="formula" val="70%"/>
        <color rgb="FFFF0000"/>
        <color rgb="FF00B050"/>
      </colorScale>
    </cfRule>
  </conditionalFormatting>
  <conditionalFormatting sqref="U27:U33">
    <cfRule type="colorScale" priority="25">
      <colorScale>
        <cfvo type="formula" val="69%"/>
        <cfvo type="formula" val="70%"/>
        <color rgb="FFFF0000"/>
        <color rgb="FF00B050"/>
      </colorScale>
    </cfRule>
  </conditionalFormatting>
  <conditionalFormatting sqref="U34">
    <cfRule type="colorScale" priority="24">
      <colorScale>
        <cfvo type="formula" val="69%"/>
        <cfvo type="formula" val="70%"/>
        <color rgb="FFFF0000"/>
        <color rgb="FF00B050"/>
      </colorScale>
    </cfRule>
  </conditionalFormatting>
  <conditionalFormatting sqref="V15:V22">
    <cfRule type="colorScale" priority="36">
      <colorScale>
        <cfvo type="num" val="1"/>
        <cfvo type="num" val="3"/>
        <cfvo type="num" val="5"/>
        <color rgb="FFFF0000"/>
        <color rgb="FFFFEB84"/>
        <color rgb="FF00B050"/>
      </colorScale>
    </cfRule>
  </conditionalFormatting>
  <conditionalFormatting sqref="V27:V34">
    <cfRule type="colorScale" priority="23">
      <colorScale>
        <cfvo type="num" val="1"/>
        <cfvo type="num" val="3"/>
        <cfvo type="num" val="5"/>
        <color rgb="FFFF0000"/>
        <color rgb="FFFFEB84"/>
        <color rgb="FF00B050"/>
      </colorScale>
    </cfRule>
  </conditionalFormatting>
  <conditionalFormatting sqref="V50:V57 V62:V69 V74:V81 V86:V93 V98:V105">
    <cfRule type="colorScale" priority="10">
      <colorScale>
        <cfvo type="num" val="1"/>
        <cfvo type="num" val="3"/>
        <cfvo type="num" val="5"/>
        <color rgb="FFFF0000"/>
        <color rgb="FFFFEB84"/>
        <color rgb="FF00B050"/>
      </colorScale>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51DF2976-4776-46E6-9E28-AF0AD13200EE}">
          <x14:formula1>
            <xm:f>Data!$F$12:$F$14</xm:f>
          </x14:formula1>
          <xm:sqref>K15:K21 K98:K104 K86:K92 K74:K80 K62:K68 K50:K56 K27:K33 K39:K44</xm:sqref>
        </x14:dataValidation>
        <x14:dataValidation type="list" allowBlank="1" showInputMessage="1" showErrorMessage="1" xr:uid="{06E3A057-9855-4317-9549-E1CAC951CBE1}">
          <x14:formula1>
            <xm:f>Data!$D$12:$D$13</xm:f>
          </x14:formula1>
          <xm:sqref>I15:J21 I98:J104 I86:J92 I74:J80 I62:J68 I50:J56 I27:J33 I39:J44</xm:sqref>
        </x14:dataValidation>
        <x14:dataValidation type="list" allowBlank="1" showInputMessage="1" showErrorMessage="1" xr:uid="{6BCAED16-AC8C-4036-8062-901512B32D79}">
          <x14:formula1>
            <xm:f>Data!$B$12:$B$16</xm:f>
          </x14:formula1>
          <xm:sqref>V15:V21 Q98:R104 Q86:R92 Q74:R80 Q62:R68 Q50:R56 V98:V104 V86:V92 V74:V80 V62:V68 V50:V56 Q27:R33 V27:V33 Q15:R21 V39:V44 Q39:R44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6B738-4CD6-4572-96FA-D90CF3F37809}">
  <dimension ref="A1:AB592"/>
  <sheetViews>
    <sheetView zoomScale="70" zoomScaleNormal="70" workbookViewId="0">
      <selection activeCell="C10" sqref="C10:F10"/>
    </sheetView>
  </sheetViews>
  <sheetFormatPr defaultColWidth="36.28515625" defaultRowHeight="15" x14ac:dyDescent="0.25"/>
  <cols>
    <col min="1" max="1" width="8.140625" customWidth="1"/>
    <col min="2" max="2" width="39.85546875" customWidth="1"/>
    <col min="3" max="3" width="48.42578125" customWidth="1"/>
    <col min="5" max="5" width="21.140625" customWidth="1"/>
    <col min="6" max="6" width="27.140625" customWidth="1"/>
    <col min="7" max="7" width="15.85546875" customWidth="1"/>
    <col min="11" max="11" width="3.28515625" customWidth="1"/>
    <col min="12" max="12" width="2.5703125" customWidth="1"/>
    <col min="13" max="13" width="88.7109375" bestFit="1" customWidth="1"/>
    <col min="14" max="14" width="201.140625" bestFit="1" customWidth="1"/>
    <col min="15" max="15" width="11.42578125" customWidth="1"/>
    <col min="16" max="16" width="12.85546875" customWidth="1"/>
    <col min="17" max="17" width="12.5703125" customWidth="1"/>
    <col min="18" max="18" width="15.5703125" customWidth="1"/>
    <col min="19" max="19" width="3.5703125" customWidth="1"/>
    <col min="20" max="20" width="54.5703125" bestFit="1" customWidth="1"/>
    <col min="23" max="23" width="67" bestFit="1" customWidth="1"/>
    <col min="24" max="24" width="1.7109375" customWidth="1"/>
    <col min="25" max="25" width="54.5703125" bestFit="1" customWidth="1"/>
    <col min="26" max="26" width="71.5703125" bestFit="1" customWidth="1"/>
    <col min="27" max="27" width="67" bestFit="1" customWidth="1"/>
  </cols>
  <sheetData>
    <row r="1" spans="1:28" ht="16.5" x14ac:dyDescent="0.3">
      <c r="A1" s="5"/>
      <c r="B1" s="5"/>
      <c r="C1" s="5"/>
      <c r="D1" s="6"/>
      <c r="E1" s="6"/>
      <c r="F1" s="6"/>
      <c r="G1" s="6"/>
      <c r="H1" s="6"/>
      <c r="I1" s="6"/>
      <c r="J1" s="6"/>
      <c r="K1" s="6"/>
      <c r="L1" s="5"/>
      <c r="M1" s="5"/>
      <c r="N1" s="5"/>
      <c r="O1" s="5"/>
      <c r="P1" s="5"/>
      <c r="Q1" s="5"/>
      <c r="R1" s="5"/>
      <c r="S1" s="5"/>
      <c r="T1" s="5"/>
      <c r="U1" s="5"/>
      <c r="V1" s="5"/>
      <c r="W1" s="30"/>
      <c r="X1" s="30"/>
      <c r="Y1" s="30"/>
      <c r="Z1" s="30"/>
      <c r="AA1" s="30"/>
      <c r="AB1" s="30"/>
    </row>
    <row r="2" spans="1:28" ht="17.25" thickBot="1" x14ac:dyDescent="0.35">
      <c r="A2" s="5"/>
      <c r="B2" s="5"/>
      <c r="C2" s="5"/>
      <c r="D2" s="6"/>
      <c r="E2" s="6"/>
      <c r="F2" s="6"/>
      <c r="G2" s="6"/>
      <c r="H2" s="6"/>
      <c r="I2" s="6"/>
      <c r="J2" s="6"/>
      <c r="K2" s="6"/>
      <c r="L2" s="5"/>
      <c r="M2" s="5"/>
      <c r="N2" s="5"/>
      <c r="O2" s="5"/>
      <c r="P2" s="5"/>
      <c r="Q2" s="5"/>
      <c r="R2" s="5"/>
      <c r="S2" s="5"/>
      <c r="T2" s="5"/>
      <c r="U2" s="5"/>
      <c r="V2" s="5"/>
      <c r="W2" s="30"/>
      <c r="X2" s="30"/>
      <c r="Y2" s="30"/>
      <c r="Z2" s="30"/>
      <c r="AA2" s="30"/>
      <c r="AB2" s="30"/>
    </row>
    <row r="3" spans="1:28" ht="26.25" thickBot="1" x14ac:dyDescent="0.4">
      <c r="A3" s="5"/>
      <c r="B3" s="5"/>
      <c r="C3" s="5"/>
      <c r="D3" s="6"/>
      <c r="E3" s="6"/>
      <c r="F3" s="6"/>
      <c r="G3" s="6"/>
      <c r="H3" s="6"/>
      <c r="I3" s="6"/>
      <c r="J3" s="6"/>
      <c r="K3" s="6"/>
      <c r="L3" s="5"/>
      <c r="M3" s="522"/>
      <c r="N3" s="523"/>
      <c r="O3" s="295"/>
      <c r="P3" s="5"/>
      <c r="Q3" s="5"/>
      <c r="R3" s="5"/>
      <c r="S3" s="5"/>
      <c r="T3" s="5"/>
      <c r="U3" s="5"/>
      <c r="V3" s="5"/>
      <c r="W3" s="30"/>
      <c r="X3" s="30"/>
      <c r="Y3" s="30"/>
      <c r="Z3" s="30"/>
      <c r="AA3" s="30"/>
      <c r="AB3" s="30"/>
    </row>
    <row r="4" spans="1:28" ht="17.25" thickBot="1" x14ac:dyDescent="0.35">
      <c r="A4" s="5"/>
      <c r="B4" s="5"/>
      <c r="C4" s="5"/>
      <c r="D4" s="6"/>
      <c r="E4" s="6"/>
      <c r="F4" s="6"/>
      <c r="G4" s="6"/>
      <c r="H4" s="6"/>
      <c r="I4" s="6"/>
      <c r="J4" s="6"/>
      <c r="K4" s="6"/>
      <c r="L4" s="5"/>
      <c r="M4" s="296"/>
      <c r="N4" s="297"/>
      <c r="O4" s="5"/>
      <c r="P4" s="12"/>
      <c r="Q4" s="13"/>
      <c r="R4" s="5"/>
      <c r="S4" s="5"/>
      <c r="T4" s="5"/>
      <c r="U4" s="5"/>
      <c r="V4" s="5"/>
      <c r="W4" s="30"/>
      <c r="X4" s="30"/>
      <c r="Y4" s="30"/>
      <c r="Z4" s="30"/>
      <c r="AA4" s="30"/>
      <c r="AB4" s="30"/>
    </row>
    <row r="5" spans="1:28" ht="61.5" customHeight="1" thickBot="1" x14ac:dyDescent="0.35">
      <c r="A5" s="5"/>
      <c r="B5" s="5"/>
      <c r="C5" s="5"/>
      <c r="D5" s="6"/>
      <c r="E5" s="30"/>
      <c r="F5" s="30"/>
      <c r="G5" s="30"/>
      <c r="H5" s="30"/>
      <c r="I5" s="30"/>
      <c r="J5" s="30"/>
      <c r="K5" s="30"/>
      <c r="L5" s="5"/>
      <c r="M5" s="296"/>
      <c r="N5" s="298"/>
      <c r="O5" s="103"/>
      <c r="P5" s="14"/>
      <c r="Q5" s="15"/>
      <c r="R5" s="103"/>
      <c r="S5" s="5"/>
      <c r="T5" s="5"/>
      <c r="U5" s="5"/>
      <c r="V5" s="5"/>
      <c r="W5" s="30"/>
      <c r="X5" s="30"/>
      <c r="Y5" s="30"/>
      <c r="Z5" s="30"/>
      <c r="AA5" s="30"/>
      <c r="AB5" s="30"/>
    </row>
    <row r="6" spans="1:28" ht="16.5" x14ac:dyDescent="0.3">
      <c r="A6" s="5"/>
      <c r="B6" s="5"/>
      <c r="C6" s="5"/>
      <c r="D6" s="6"/>
      <c r="E6" s="6"/>
      <c r="F6" s="6"/>
      <c r="G6" s="6"/>
      <c r="H6" s="6"/>
      <c r="I6" s="6"/>
      <c r="J6" s="6"/>
      <c r="K6" s="6"/>
      <c r="L6" s="5"/>
      <c r="M6" s="5"/>
      <c r="N6" s="5"/>
      <c r="O6" s="5"/>
      <c r="P6" s="5"/>
      <c r="Q6" s="5"/>
      <c r="R6" s="5"/>
      <c r="S6" s="5"/>
      <c r="T6" s="5"/>
      <c r="U6" s="5"/>
      <c r="V6" s="5"/>
      <c r="W6" s="30"/>
      <c r="X6" s="30"/>
      <c r="Y6" s="30"/>
      <c r="Z6" s="30"/>
      <c r="AA6" s="30"/>
      <c r="AB6" s="30"/>
    </row>
    <row r="7" spans="1:28" ht="16.5" x14ac:dyDescent="0.3">
      <c r="A7" s="5"/>
      <c r="B7" s="5"/>
      <c r="C7" s="5"/>
      <c r="D7" s="6"/>
      <c r="E7" s="6"/>
      <c r="F7" s="6"/>
      <c r="G7" s="6"/>
      <c r="H7" s="6"/>
      <c r="I7" s="6"/>
      <c r="J7" s="6"/>
      <c r="K7" s="6"/>
      <c r="L7" s="5"/>
      <c r="M7" s="5"/>
      <c r="N7" s="5"/>
      <c r="O7" s="5"/>
      <c r="P7" s="5"/>
      <c r="Q7" s="5"/>
      <c r="R7" s="5"/>
      <c r="S7" s="5"/>
      <c r="T7" s="5"/>
      <c r="U7" s="5"/>
      <c r="V7" s="5"/>
      <c r="W7" s="5"/>
      <c r="X7" s="5"/>
      <c r="Y7" s="30"/>
      <c r="Z7" s="30"/>
      <c r="AA7" s="30"/>
      <c r="AB7" s="30"/>
    </row>
    <row r="8" spans="1:28" ht="6" customHeight="1" x14ac:dyDescent="0.3">
      <c r="A8" s="7"/>
      <c r="B8" s="7"/>
      <c r="C8" s="7"/>
      <c r="D8" s="8"/>
      <c r="E8" s="8"/>
      <c r="F8" s="8"/>
      <c r="G8" s="8"/>
      <c r="H8" s="8"/>
      <c r="I8" s="8"/>
      <c r="J8" s="8"/>
      <c r="K8" s="8"/>
      <c r="L8" s="7"/>
      <c r="M8" s="7"/>
      <c r="N8" s="7"/>
      <c r="O8" s="7"/>
      <c r="P8" s="7"/>
      <c r="Q8" s="7"/>
      <c r="R8" s="7"/>
      <c r="S8" s="7"/>
      <c r="T8" s="7"/>
      <c r="U8" s="7"/>
      <c r="V8" s="7"/>
      <c r="W8" s="7"/>
      <c r="X8" s="7"/>
      <c r="Y8" s="61"/>
      <c r="Z8" s="61"/>
      <c r="AA8" s="61"/>
      <c r="AB8" s="61"/>
    </row>
    <row r="9" spans="1:28" ht="14.25" customHeight="1" x14ac:dyDescent="0.3">
      <c r="A9" s="5"/>
      <c r="B9" s="5"/>
      <c r="C9" s="5"/>
      <c r="D9" s="6"/>
      <c r="E9" s="6"/>
      <c r="F9" s="6"/>
      <c r="G9" s="6"/>
      <c r="H9" s="6"/>
      <c r="I9" s="6"/>
      <c r="J9" s="6"/>
      <c r="K9" s="6"/>
      <c r="L9" s="5"/>
      <c r="M9" s="5"/>
      <c r="N9" s="5"/>
      <c r="O9" s="5"/>
      <c r="P9" s="5"/>
      <c r="Q9" s="5"/>
      <c r="R9" s="5"/>
      <c r="S9" s="5"/>
      <c r="T9" s="5"/>
      <c r="U9" s="5"/>
      <c r="V9" s="5"/>
      <c r="W9" s="5"/>
      <c r="X9" s="5"/>
      <c r="Y9" s="30"/>
      <c r="Z9" s="30"/>
      <c r="AA9" s="30"/>
      <c r="AB9" s="30"/>
    </row>
    <row r="10" spans="1:28" ht="84.75" customHeight="1" x14ac:dyDescent="0.3">
      <c r="A10" s="5"/>
      <c r="B10" s="5"/>
      <c r="C10" s="524" t="s">
        <v>359</v>
      </c>
      <c r="D10" s="525"/>
      <c r="E10" s="525"/>
      <c r="F10" s="525"/>
      <c r="G10" s="6"/>
      <c r="H10" s="6"/>
      <c r="I10" s="6"/>
      <c r="J10" s="6"/>
      <c r="K10" s="6"/>
      <c r="L10" s="5"/>
      <c r="M10" s="5"/>
      <c r="N10" s="5"/>
      <c r="O10" s="5"/>
      <c r="P10" s="5"/>
      <c r="Q10" s="5"/>
      <c r="R10" s="5"/>
      <c r="S10" s="5"/>
      <c r="T10" s="5"/>
      <c r="U10" s="5"/>
      <c r="V10" s="5"/>
      <c r="W10" s="5"/>
      <c r="X10" s="5"/>
      <c r="Y10" s="30"/>
      <c r="Z10" s="30"/>
      <c r="AA10" s="30"/>
      <c r="AB10" s="30"/>
    </row>
    <row r="11" spans="1:28" ht="17.25" customHeight="1" thickBot="1" x14ac:dyDescent="0.35">
      <c r="A11" s="5"/>
      <c r="B11" s="5"/>
      <c r="C11" s="280"/>
      <c r="D11" s="10"/>
      <c r="E11" s="10"/>
      <c r="F11" s="10"/>
      <c r="G11" s="6"/>
      <c r="H11" s="6"/>
      <c r="I11" s="6"/>
      <c r="J11" s="6"/>
      <c r="K11" s="6"/>
      <c r="L11" s="5"/>
      <c r="M11" s="5"/>
      <c r="N11" s="5"/>
      <c r="O11" s="5"/>
      <c r="P11" s="5"/>
      <c r="Q11" s="5"/>
      <c r="R11" s="5"/>
      <c r="S11" s="5"/>
      <c r="T11" s="5"/>
      <c r="U11" s="5"/>
      <c r="V11" s="5"/>
      <c r="W11" s="5"/>
      <c r="X11" s="5"/>
      <c r="Y11" s="30"/>
      <c r="Z11" s="30"/>
      <c r="AA11" s="30"/>
      <c r="AB11" s="30"/>
    </row>
    <row r="12" spans="1:28" ht="35.25" thickBot="1" x14ac:dyDescent="0.5">
      <c r="A12" s="5"/>
      <c r="B12" s="383" t="s">
        <v>368</v>
      </c>
      <c r="C12" s="34"/>
      <c r="D12" s="34"/>
      <c r="E12" s="502" t="s">
        <v>339</v>
      </c>
      <c r="F12" s="503"/>
      <c r="G12" s="504"/>
      <c r="H12" s="34"/>
      <c r="I12" s="34"/>
      <c r="J12" s="34"/>
      <c r="K12" s="34"/>
      <c r="L12" s="5"/>
      <c r="M12" s="153" t="s">
        <v>375</v>
      </c>
      <c r="N12" s="5"/>
      <c r="O12" s="502" t="s">
        <v>339</v>
      </c>
      <c r="P12" s="503"/>
      <c r="Q12" s="504"/>
      <c r="R12" s="5"/>
      <c r="S12" s="5"/>
      <c r="T12" s="5"/>
      <c r="U12" s="5"/>
      <c r="V12" s="5"/>
      <c r="W12" s="5"/>
      <c r="X12" s="5"/>
      <c r="Y12" s="5"/>
      <c r="Z12" s="30"/>
      <c r="AA12" s="30"/>
      <c r="AB12" s="30"/>
    </row>
    <row r="13" spans="1:28" ht="69" customHeight="1" thickBot="1" x14ac:dyDescent="0.75">
      <c r="A13" s="9"/>
      <c r="B13" s="281" t="s">
        <v>360</v>
      </c>
      <c r="C13" s="272" t="s">
        <v>68</v>
      </c>
      <c r="D13" s="273" t="s">
        <v>65</v>
      </c>
      <c r="E13" s="40" t="s">
        <v>16</v>
      </c>
      <c r="F13" s="58" t="s">
        <v>63</v>
      </c>
      <c r="G13" s="35" t="s">
        <v>64</v>
      </c>
      <c r="H13" s="41" t="s">
        <v>62</v>
      </c>
      <c r="I13" s="276"/>
      <c r="J13" s="276"/>
      <c r="K13" s="30"/>
      <c r="L13" s="5"/>
      <c r="M13" s="54" t="s">
        <v>83</v>
      </c>
      <c r="N13" s="102" t="s">
        <v>65</v>
      </c>
      <c r="O13" s="59" t="s">
        <v>16</v>
      </c>
      <c r="P13" s="58" t="s">
        <v>72</v>
      </c>
      <c r="Q13" s="60" t="s">
        <v>64</v>
      </c>
      <c r="R13" s="107" t="s">
        <v>62</v>
      </c>
      <c r="S13" s="108"/>
      <c r="T13" s="526" t="s">
        <v>17</v>
      </c>
      <c r="U13" s="527"/>
      <c r="V13" s="527"/>
      <c r="W13" s="527"/>
      <c r="X13" s="527"/>
      <c r="Y13" s="527"/>
      <c r="Z13" s="527"/>
      <c r="AA13" s="528"/>
      <c r="AB13" s="30"/>
    </row>
    <row r="14" spans="1:28" ht="29.25" thickBot="1" x14ac:dyDescent="0.45">
      <c r="A14" s="31"/>
      <c r="B14" s="505" t="s">
        <v>52</v>
      </c>
      <c r="C14" s="449"/>
      <c r="D14" s="121"/>
      <c r="E14" s="126" t="e">
        <f>VLOOKUP($C14,$M$13:$R$377,3,FALSE)*($D14/100)</f>
        <v>#N/A</v>
      </c>
      <c r="F14" s="127" t="e">
        <f>VLOOKUP($C14,$M$13:$R$377,4,FALSE)*($D14/100)</f>
        <v>#N/A</v>
      </c>
      <c r="G14" s="128" t="e">
        <f>VLOOKUP($C14,$M$13:$R$377,5,FALSE)*($D14/100)</f>
        <v>#N/A</v>
      </c>
      <c r="H14" s="143" t="e">
        <f>E14*4+F14*4+G14*9</f>
        <v>#N/A</v>
      </c>
      <c r="I14" s="277"/>
      <c r="J14" s="277"/>
      <c r="K14" s="34"/>
      <c r="L14" s="30"/>
      <c r="M14" s="113" t="s">
        <v>53</v>
      </c>
      <c r="N14" s="121">
        <v>100</v>
      </c>
      <c r="O14" s="156">
        <v>13</v>
      </c>
      <c r="P14" s="124">
        <v>60</v>
      </c>
      <c r="Q14" s="157">
        <v>7</v>
      </c>
      <c r="R14" s="115">
        <f t="shared" ref="R14:R25" si="0">O14*4+P14*4+Q14*9</f>
        <v>355</v>
      </c>
      <c r="S14" s="109"/>
      <c r="T14" s="630" t="s">
        <v>3</v>
      </c>
      <c r="U14" s="631"/>
      <c r="V14" s="639"/>
      <c r="W14" s="632"/>
      <c r="X14" s="3"/>
      <c r="Y14" s="633" t="s">
        <v>4</v>
      </c>
      <c r="Z14" s="634"/>
      <c r="AA14" s="635"/>
      <c r="AB14" s="30"/>
    </row>
    <row r="15" spans="1:28" ht="21" thickBot="1" x14ac:dyDescent="0.35">
      <c r="A15" s="32"/>
      <c r="B15" s="505"/>
      <c r="C15" s="448"/>
      <c r="D15" s="122"/>
      <c r="E15" s="126" t="e">
        <f t="shared" ref="E15:E16" si="1">VLOOKUP($C15,$M$13:$R$377,3,FALSE)*($D15/100)</f>
        <v>#N/A</v>
      </c>
      <c r="F15" s="127" t="e">
        <f t="shared" ref="F15:F16" si="2">VLOOKUP($C15,$M$13:$R$377,4,FALSE)*($D15/100)</f>
        <v>#N/A</v>
      </c>
      <c r="G15" s="128" t="e">
        <f t="shared" ref="G15:G16" si="3">VLOOKUP($C15,$M$13:$R$377,5,FALSE)*($D15/100)</f>
        <v>#N/A</v>
      </c>
      <c r="H15" s="144" t="e">
        <f>E15*4+F15*4+G15*9</f>
        <v>#N/A</v>
      </c>
      <c r="I15" s="277"/>
      <c r="J15" s="277"/>
      <c r="K15" s="5"/>
      <c r="L15" s="30"/>
      <c r="M15" s="116" t="s">
        <v>238</v>
      </c>
      <c r="N15" s="122">
        <v>100</v>
      </c>
      <c r="O15" s="131">
        <v>7</v>
      </c>
      <c r="P15" s="127">
        <v>80</v>
      </c>
      <c r="Q15" s="132">
        <v>0.6</v>
      </c>
      <c r="R15" s="117">
        <f t="shared" si="0"/>
        <v>353.4</v>
      </c>
      <c r="S15" s="109"/>
      <c r="T15" s="427" t="s">
        <v>5</v>
      </c>
      <c r="U15" s="566" t="s">
        <v>6</v>
      </c>
      <c r="V15" s="567"/>
      <c r="W15" s="432" t="s">
        <v>7</v>
      </c>
      <c r="X15" s="4"/>
      <c r="Y15" s="427" t="s">
        <v>5</v>
      </c>
      <c r="Z15" s="437" t="s">
        <v>6</v>
      </c>
      <c r="AA15" s="432" t="s">
        <v>7</v>
      </c>
      <c r="AB15" s="30"/>
    </row>
    <row r="16" spans="1:28" ht="20.25" x14ac:dyDescent="0.3">
      <c r="A16" s="32"/>
      <c r="B16" s="505"/>
      <c r="C16" s="154"/>
      <c r="D16" s="55"/>
      <c r="E16" s="126" t="e">
        <f t="shared" si="1"/>
        <v>#N/A</v>
      </c>
      <c r="F16" s="127" t="e">
        <f t="shared" si="2"/>
        <v>#N/A</v>
      </c>
      <c r="G16" s="128" t="e">
        <f t="shared" si="3"/>
        <v>#N/A</v>
      </c>
      <c r="H16" s="144" t="e">
        <f>E16*4+F16*4+G16*9</f>
        <v>#N/A</v>
      </c>
      <c r="I16" s="277"/>
      <c r="J16" s="277"/>
      <c r="K16" s="5"/>
      <c r="L16" s="30"/>
      <c r="M16" s="116" t="s">
        <v>58</v>
      </c>
      <c r="N16" s="122">
        <v>100</v>
      </c>
      <c r="O16" s="131">
        <v>2</v>
      </c>
      <c r="P16" s="127">
        <v>17.5</v>
      </c>
      <c r="Q16" s="132">
        <v>0.1</v>
      </c>
      <c r="R16" s="117">
        <f t="shared" si="0"/>
        <v>78.900000000000006</v>
      </c>
      <c r="S16" s="303"/>
      <c r="T16" s="428" t="s">
        <v>10</v>
      </c>
      <c r="U16" s="568" t="s">
        <v>43</v>
      </c>
      <c r="V16" s="569"/>
      <c r="W16" s="433" t="s">
        <v>48</v>
      </c>
      <c r="X16" s="22"/>
      <c r="Y16" s="428" t="s">
        <v>14</v>
      </c>
      <c r="Z16" s="438" t="s">
        <v>43</v>
      </c>
      <c r="AA16" s="433" t="s">
        <v>48</v>
      </c>
      <c r="AB16" s="30"/>
    </row>
    <row r="17" spans="1:28" ht="20.25" x14ac:dyDescent="0.3">
      <c r="A17" s="32"/>
      <c r="B17" s="505"/>
      <c r="C17" s="299"/>
      <c r="D17" s="47"/>
      <c r="E17" s="126"/>
      <c r="F17" s="127"/>
      <c r="G17" s="128"/>
      <c r="H17" s="145"/>
      <c r="I17" s="274"/>
      <c r="J17" s="274"/>
      <c r="K17" s="5"/>
      <c r="L17" s="30"/>
      <c r="M17" s="116" t="s">
        <v>60</v>
      </c>
      <c r="N17" s="122">
        <v>100</v>
      </c>
      <c r="O17" s="131">
        <v>5.3</v>
      </c>
      <c r="P17" s="127">
        <v>87</v>
      </c>
      <c r="Q17" s="132">
        <v>1.6</v>
      </c>
      <c r="R17" s="117">
        <f t="shared" si="0"/>
        <v>383.59999999999997</v>
      </c>
      <c r="S17" s="303"/>
      <c r="T17" s="429" t="s">
        <v>11</v>
      </c>
      <c r="U17" s="560" t="s">
        <v>44</v>
      </c>
      <c r="V17" s="561"/>
      <c r="W17" s="434" t="s">
        <v>12</v>
      </c>
      <c r="X17" s="23"/>
      <c r="Y17" s="429" t="s">
        <v>15</v>
      </c>
      <c r="Z17" s="439" t="s">
        <v>44</v>
      </c>
      <c r="AA17" s="434" t="s">
        <v>12</v>
      </c>
      <c r="AB17" s="30"/>
    </row>
    <row r="18" spans="1:28" ht="33.75" thickBot="1" x14ac:dyDescent="0.35">
      <c r="A18" s="32"/>
      <c r="B18" s="564"/>
      <c r="C18" s="299"/>
      <c r="D18" s="49"/>
      <c r="E18" s="126"/>
      <c r="F18" s="127"/>
      <c r="G18" s="128"/>
      <c r="H18" s="146"/>
      <c r="I18" s="274"/>
      <c r="J18" s="274"/>
      <c r="K18" s="5"/>
      <c r="L18" s="30"/>
      <c r="M18" s="116" t="s">
        <v>55</v>
      </c>
      <c r="N18" s="122">
        <v>100</v>
      </c>
      <c r="O18" s="131">
        <v>2.1</v>
      </c>
      <c r="P18" s="127">
        <v>7</v>
      </c>
      <c r="Q18" s="132">
        <v>0.6</v>
      </c>
      <c r="R18" s="117">
        <f t="shared" si="0"/>
        <v>41.8</v>
      </c>
      <c r="S18" s="303"/>
      <c r="T18" s="429" t="s">
        <v>9</v>
      </c>
      <c r="U18" s="565" t="s">
        <v>45</v>
      </c>
      <c r="V18" s="561"/>
      <c r="W18" s="435" t="s">
        <v>49</v>
      </c>
      <c r="X18" s="24"/>
      <c r="Y18" s="429" t="s">
        <v>9</v>
      </c>
      <c r="Z18" s="440" t="s">
        <v>47</v>
      </c>
      <c r="AA18" s="435" t="s">
        <v>49</v>
      </c>
      <c r="AB18" s="30"/>
    </row>
    <row r="19" spans="1:28" ht="33.75" thickBot="1" x14ac:dyDescent="0.35">
      <c r="A19" s="32"/>
      <c r="B19" s="37"/>
      <c r="C19" s="37"/>
      <c r="D19" s="37"/>
      <c r="E19" s="139"/>
      <c r="F19" s="139"/>
      <c r="G19" s="139"/>
      <c r="H19" s="147"/>
      <c r="I19" s="274"/>
      <c r="J19" s="274"/>
      <c r="K19" s="5"/>
      <c r="L19" s="30"/>
      <c r="M19" s="116" t="s">
        <v>73</v>
      </c>
      <c r="N19" s="122">
        <v>100</v>
      </c>
      <c r="O19" s="131">
        <v>0.7</v>
      </c>
      <c r="P19" s="127">
        <v>7.7</v>
      </c>
      <c r="Q19" s="132">
        <v>0.3</v>
      </c>
      <c r="R19" s="117">
        <f t="shared" si="0"/>
        <v>36.300000000000004</v>
      </c>
      <c r="S19" s="303"/>
      <c r="T19" s="429" t="s">
        <v>41</v>
      </c>
      <c r="U19" s="560" t="s">
        <v>46</v>
      </c>
      <c r="V19" s="561"/>
      <c r="W19" s="435" t="s">
        <v>13</v>
      </c>
      <c r="X19" s="23"/>
      <c r="Y19" s="429" t="s">
        <v>41</v>
      </c>
      <c r="Z19" s="439" t="s">
        <v>46</v>
      </c>
      <c r="AA19" s="435" t="s">
        <v>13</v>
      </c>
      <c r="AB19" s="30"/>
    </row>
    <row r="20" spans="1:28" ht="20.25" x14ac:dyDescent="0.3">
      <c r="A20" s="32"/>
      <c r="B20" s="508" t="s">
        <v>54</v>
      </c>
      <c r="C20" s="50"/>
      <c r="D20" s="51"/>
      <c r="E20" s="126" t="e">
        <f>VLOOKUP($C20,$M$13:$R$377,3,FALSE)*($D20/100)</f>
        <v>#N/A</v>
      </c>
      <c r="F20" s="127" t="e">
        <f>VLOOKUP($C20,$M$13:$R$377,4,FALSE)*($D20/100)</f>
        <v>#N/A</v>
      </c>
      <c r="G20" s="128" t="e">
        <f>VLOOKUP($C20,$M$13:$R$377,5,FALSE)*($D20/100)</f>
        <v>#N/A</v>
      </c>
      <c r="H20" s="144" t="e">
        <f>E20*4+F20*4+G20*9</f>
        <v>#N/A</v>
      </c>
      <c r="I20" s="277"/>
      <c r="J20" s="277"/>
      <c r="K20" s="5"/>
      <c r="L20" s="30"/>
      <c r="M20" s="116" t="s">
        <v>74</v>
      </c>
      <c r="N20" s="122">
        <v>100</v>
      </c>
      <c r="O20" s="131">
        <v>0.5</v>
      </c>
      <c r="P20" s="127">
        <v>9.9</v>
      </c>
      <c r="Q20" s="132">
        <v>0.2</v>
      </c>
      <c r="R20" s="117">
        <f t="shared" si="0"/>
        <v>43.4</v>
      </c>
      <c r="S20" s="303"/>
      <c r="T20" s="430" t="s">
        <v>42</v>
      </c>
      <c r="U20" s="560" t="s">
        <v>27</v>
      </c>
      <c r="V20" s="561"/>
      <c r="W20" s="434" t="s">
        <v>50</v>
      </c>
      <c r="X20" s="23"/>
      <c r="Y20" s="429" t="s">
        <v>42</v>
      </c>
      <c r="Z20" s="439" t="s">
        <v>27</v>
      </c>
      <c r="AA20" s="434" t="s">
        <v>50</v>
      </c>
      <c r="AB20" s="30"/>
    </row>
    <row r="21" spans="1:28" ht="20.25" x14ac:dyDescent="0.3">
      <c r="A21" s="32"/>
      <c r="B21" s="506"/>
      <c r="C21" s="44"/>
      <c r="D21" s="45"/>
      <c r="E21" s="126" t="e">
        <f t="shared" ref="E21:E23" si="4">VLOOKUP($C21,$M$13:$R$377,3,FALSE)*($D21/100)</f>
        <v>#N/A</v>
      </c>
      <c r="F21" s="127" t="e">
        <f>VLOOKUP($C21,$M$13:$R$377,4,FALSE)*($D21/100)</f>
        <v>#N/A</v>
      </c>
      <c r="G21" s="128" t="e">
        <f>VLOOKUP($C21,$M$13:$R$377,5,FALSE)*($D21/100)</f>
        <v>#N/A</v>
      </c>
      <c r="H21" s="144" t="e">
        <f>E21*4+F21*4+G21*9</f>
        <v>#N/A</v>
      </c>
      <c r="I21" s="277"/>
      <c r="J21" s="277"/>
      <c r="K21" s="5"/>
      <c r="L21" s="30"/>
      <c r="M21" s="116" t="s">
        <v>75</v>
      </c>
      <c r="N21" s="122">
        <v>100</v>
      </c>
      <c r="O21" s="131">
        <v>1.5</v>
      </c>
      <c r="P21" s="127">
        <v>12</v>
      </c>
      <c r="Q21" s="132">
        <v>0.7</v>
      </c>
      <c r="R21" s="117">
        <f t="shared" si="0"/>
        <v>60.3</v>
      </c>
      <c r="S21" s="303"/>
      <c r="T21" s="429" t="s">
        <v>21</v>
      </c>
      <c r="U21" s="560" t="s">
        <v>2</v>
      </c>
      <c r="V21" s="561"/>
      <c r="W21" s="434" t="s">
        <v>40</v>
      </c>
      <c r="X21" s="23"/>
      <c r="Y21" s="429" t="s">
        <v>21</v>
      </c>
      <c r="Z21" s="439" t="s">
        <v>2</v>
      </c>
      <c r="AA21" s="434" t="s">
        <v>39</v>
      </c>
      <c r="AB21" s="30"/>
    </row>
    <row r="22" spans="1:28" ht="20.25" x14ac:dyDescent="0.25">
      <c r="A22" s="30"/>
      <c r="B22" s="506"/>
      <c r="C22" s="44"/>
      <c r="D22" s="45"/>
      <c r="E22" s="126" t="e">
        <f t="shared" si="4"/>
        <v>#N/A</v>
      </c>
      <c r="F22" s="127" t="e">
        <f>VLOOKUP($C22,$M$13:$R$377,4,FALSE)*($D22/100)</f>
        <v>#N/A</v>
      </c>
      <c r="G22" s="128" t="e">
        <f>VLOOKUP($C22,$M$13:$R$377,5,FALSE)*($D22/100)</f>
        <v>#N/A</v>
      </c>
      <c r="H22" s="144" t="e">
        <f>E22*4+F22*4+G22*9</f>
        <v>#N/A</v>
      </c>
      <c r="I22" s="277"/>
      <c r="J22" s="277"/>
      <c r="K22" s="30"/>
      <c r="L22" s="30"/>
      <c r="M22" s="116" t="s">
        <v>76</v>
      </c>
      <c r="N22" s="122">
        <v>100</v>
      </c>
      <c r="O22" s="131">
        <v>0.7</v>
      </c>
      <c r="P22" s="127">
        <v>14.5</v>
      </c>
      <c r="Q22" s="132">
        <v>0.4</v>
      </c>
      <c r="R22" s="117">
        <f t="shared" si="0"/>
        <v>64.399999999999991</v>
      </c>
      <c r="S22" s="303"/>
      <c r="T22" s="429"/>
      <c r="U22" s="560" t="s">
        <v>8</v>
      </c>
      <c r="V22" s="561"/>
      <c r="W22" s="434" t="s">
        <v>18</v>
      </c>
      <c r="X22" s="23"/>
      <c r="Y22" s="429"/>
      <c r="Z22" s="439" t="s">
        <v>8</v>
      </c>
      <c r="AA22" s="434"/>
      <c r="AB22" s="30"/>
    </row>
    <row r="23" spans="1:28" ht="20.25" x14ac:dyDescent="0.25">
      <c r="A23" s="30"/>
      <c r="B23" s="506"/>
      <c r="C23" s="44"/>
      <c r="D23" s="45"/>
      <c r="E23" s="126" t="e">
        <f t="shared" si="4"/>
        <v>#N/A</v>
      </c>
      <c r="F23" s="127" t="e">
        <f>VLOOKUP($C23,$M$13:$R$377,4,FALSE)*($D23/100)</f>
        <v>#N/A</v>
      </c>
      <c r="G23" s="128" t="e">
        <f>VLOOKUP($C23,$M$13:$R$377,5,FALSE)*($D23/100)</f>
        <v>#N/A</v>
      </c>
      <c r="H23" s="144" t="e">
        <f>E23*4+F23*4+G23*9</f>
        <v>#N/A</v>
      </c>
      <c r="I23" s="277"/>
      <c r="J23" s="277"/>
      <c r="K23" s="30"/>
      <c r="L23" s="30"/>
      <c r="M23" s="116" t="s">
        <v>221</v>
      </c>
      <c r="N23" s="122">
        <v>100</v>
      </c>
      <c r="O23" s="131">
        <v>26</v>
      </c>
      <c r="P23" s="127">
        <v>63</v>
      </c>
      <c r="Q23" s="132">
        <v>1</v>
      </c>
      <c r="R23" s="117">
        <f t="shared" si="0"/>
        <v>365</v>
      </c>
      <c r="S23" s="303"/>
      <c r="T23" s="429"/>
      <c r="U23" s="560" t="s">
        <v>20</v>
      </c>
      <c r="V23" s="561"/>
      <c r="W23" s="434"/>
      <c r="X23" s="23"/>
      <c r="Y23" s="429"/>
      <c r="Z23" s="439" t="s">
        <v>20</v>
      </c>
      <c r="AA23" s="434"/>
      <c r="AB23" s="30"/>
    </row>
    <row r="24" spans="1:28" ht="21" thickBot="1" x14ac:dyDescent="0.3">
      <c r="A24" s="30"/>
      <c r="B24" s="507"/>
      <c r="C24" s="44"/>
      <c r="D24" s="44"/>
      <c r="E24" s="126"/>
      <c r="F24" s="127"/>
      <c r="G24" s="128"/>
      <c r="H24" s="144"/>
      <c r="I24" s="277"/>
      <c r="J24" s="277"/>
      <c r="K24" s="30"/>
      <c r="L24" s="30"/>
      <c r="M24" s="116" t="s">
        <v>222</v>
      </c>
      <c r="N24" s="122">
        <v>100</v>
      </c>
      <c r="O24" s="131">
        <v>11</v>
      </c>
      <c r="P24" s="127">
        <v>50</v>
      </c>
      <c r="Q24" s="132">
        <v>1.4</v>
      </c>
      <c r="R24" s="117">
        <f t="shared" si="0"/>
        <v>256.60000000000002</v>
      </c>
      <c r="S24" s="303"/>
      <c r="T24" s="429"/>
      <c r="U24" s="560" t="s">
        <v>22</v>
      </c>
      <c r="V24" s="561"/>
      <c r="W24" s="434"/>
      <c r="X24" s="25"/>
      <c r="Y24" s="429"/>
      <c r="Z24" s="439" t="s">
        <v>22</v>
      </c>
      <c r="AA24" s="434"/>
      <c r="AB24" s="30"/>
    </row>
    <row r="25" spans="1:28" ht="20.25" thickBot="1" x14ac:dyDescent="0.3">
      <c r="A25" s="30"/>
      <c r="B25" s="38"/>
      <c r="C25" s="301"/>
      <c r="D25" s="38"/>
      <c r="E25" s="140"/>
      <c r="F25" s="140"/>
      <c r="G25" s="140"/>
      <c r="H25" s="148"/>
      <c r="I25" s="275"/>
      <c r="J25" s="275"/>
      <c r="K25" s="30"/>
      <c r="L25" s="30"/>
      <c r="M25" s="116" t="s">
        <v>67</v>
      </c>
      <c r="N25" s="122">
        <v>100</v>
      </c>
      <c r="O25" s="131">
        <v>1</v>
      </c>
      <c r="P25" s="127">
        <v>23</v>
      </c>
      <c r="Q25" s="132">
        <v>0</v>
      </c>
      <c r="R25" s="117">
        <f t="shared" si="0"/>
        <v>96</v>
      </c>
      <c r="S25" s="303"/>
      <c r="T25" s="429"/>
      <c r="U25" s="560" t="s">
        <v>23</v>
      </c>
      <c r="V25" s="561"/>
      <c r="W25" s="434"/>
      <c r="X25" s="26"/>
      <c r="Y25" s="429"/>
      <c r="Z25" s="439" t="s">
        <v>23</v>
      </c>
      <c r="AA25" s="434"/>
      <c r="AB25" s="30"/>
    </row>
    <row r="26" spans="1:28" ht="21" thickBot="1" x14ac:dyDescent="0.3">
      <c r="A26" s="30"/>
      <c r="B26" s="508" t="s">
        <v>56</v>
      </c>
      <c r="C26" s="50"/>
      <c r="D26" s="51"/>
      <c r="E26" s="126" t="e">
        <f>VLOOKUP($C26,$M$13:$R$377,3,FALSE)*($D26/100)</f>
        <v>#N/A</v>
      </c>
      <c r="F26" s="127" t="e">
        <f>VLOOKUP($C26,$M$13:$R$377,4,FALSE)*($D26/100)</f>
        <v>#N/A</v>
      </c>
      <c r="G26" s="128" t="e">
        <f>VLOOKUP($C26,$M$13:$R$377,5,FALSE)*($D26/100)</f>
        <v>#N/A</v>
      </c>
      <c r="H26" s="144" t="e">
        <f>E26*4+F26*4+G26*9</f>
        <v>#N/A</v>
      </c>
      <c r="I26" s="277"/>
      <c r="J26" s="277"/>
      <c r="K26" s="30"/>
      <c r="L26" s="30"/>
      <c r="M26" s="116"/>
      <c r="N26" s="122"/>
      <c r="O26" s="131"/>
      <c r="P26" s="127"/>
      <c r="Q26" s="132"/>
      <c r="R26" s="117"/>
      <c r="S26" s="303"/>
      <c r="T26" s="431"/>
      <c r="U26" s="562" t="s">
        <v>19</v>
      </c>
      <c r="V26" s="563"/>
      <c r="W26" s="436"/>
      <c r="X26" s="27"/>
      <c r="Y26" s="431"/>
      <c r="Z26" s="441" t="s">
        <v>19</v>
      </c>
      <c r="AA26" s="436"/>
      <c r="AB26" s="30"/>
    </row>
    <row r="27" spans="1:28" ht="20.25" x14ac:dyDescent="0.25">
      <c r="A27" s="30"/>
      <c r="B27" s="506"/>
      <c r="C27" s="44"/>
      <c r="D27" s="45"/>
      <c r="E27" s="126" t="e">
        <f t="shared" ref="E27:E28" si="5">VLOOKUP($C27,$M$13:$R$377,3,FALSE)*($D27/100)</f>
        <v>#N/A</v>
      </c>
      <c r="F27" s="127" t="e">
        <f t="shared" ref="F27:F28" si="6">VLOOKUP($C27,$M$13:$R$377,4,FALSE)*($D27/100)</f>
        <v>#N/A</v>
      </c>
      <c r="G27" s="128" t="e">
        <f t="shared" ref="G27:G28" si="7">VLOOKUP($C27,$M$13:$R$377,5,FALSE)*($D27/100)</f>
        <v>#N/A</v>
      </c>
      <c r="H27" s="144" t="e">
        <f>E27*4+F27*4+G27*9</f>
        <v>#N/A</v>
      </c>
      <c r="I27" s="277"/>
      <c r="J27" s="277"/>
      <c r="K27" s="30"/>
      <c r="L27" s="30"/>
      <c r="M27" s="116"/>
      <c r="N27" s="122"/>
      <c r="O27" s="131"/>
      <c r="P27" s="127"/>
      <c r="Q27" s="132"/>
      <c r="R27" s="117"/>
      <c r="S27" s="110"/>
      <c r="T27" s="30"/>
      <c r="U27" s="30"/>
      <c r="V27" s="30"/>
      <c r="W27" s="30"/>
      <c r="X27" s="30"/>
      <c r="Y27" s="30"/>
      <c r="Z27" s="30"/>
      <c r="AA27" s="30"/>
      <c r="AB27" s="30"/>
    </row>
    <row r="28" spans="1:28" ht="20.25" x14ac:dyDescent="0.25">
      <c r="A28" s="30"/>
      <c r="B28" s="506"/>
      <c r="C28" s="44"/>
      <c r="D28" s="45"/>
      <c r="E28" s="126" t="e">
        <f t="shared" si="5"/>
        <v>#N/A</v>
      </c>
      <c r="F28" s="127" t="e">
        <f t="shared" si="6"/>
        <v>#N/A</v>
      </c>
      <c r="G28" s="128" t="e">
        <f t="shared" si="7"/>
        <v>#N/A</v>
      </c>
      <c r="H28" s="144" t="e">
        <f>E28*4+F28*4+G28*9</f>
        <v>#N/A</v>
      </c>
      <c r="I28" s="277"/>
      <c r="J28" s="277"/>
      <c r="K28" s="30"/>
      <c r="L28" s="30"/>
      <c r="M28" s="116"/>
      <c r="N28" s="122"/>
      <c r="O28" s="131"/>
      <c r="P28" s="127"/>
      <c r="Q28" s="132"/>
      <c r="R28" s="117"/>
      <c r="S28" s="110"/>
      <c r="T28" s="30"/>
      <c r="U28" s="30"/>
      <c r="V28" s="30"/>
      <c r="W28" s="30"/>
      <c r="X28" s="30"/>
      <c r="Y28" s="30"/>
      <c r="Z28" s="30"/>
      <c r="AA28" s="30"/>
      <c r="AB28" s="30"/>
    </row>
    <row r="29" spans="1:28" ht="20.25" x14ac:dyDescent="0.3">
      <c r="A29" s="30"/>
      <c r="B29" s="506"/>
      <c r="C29" s="299"/>
      <c r="D29" s="47"/>
      <c r="E29" s="126"/>
      <c r="F29" s="127"/>
      <c r="G29" s="128"/>
      <c r="H29" s="145"/>
      <c r="I29" s="274"/>
      <c r="J29" s="274"/>
      <c r="K29" s="30"/>
      <c r="L29" s="30"/>
      <c r="M29" s="116"/>
      <c r="N29" s="122"/>
      <c r="O29" s="131"/>
      <c r="P29" s="127"/>
      <c r="Q29" s="132"/>
      <c r="R29" s="117"/>
      <c r="S29" s="110"/>
      <c r="T29" s="30"/>
      <c r="U29" s="30"/>
      <c r="V29" s="30"/>
      <c r="W29" s="30"/>
      <c r="X29" s="30"/>
      <c r="Y29" s="30"/>
      <c r="Z29" s="30"/>
      <c r="AA29" s="30"/>
      <c r="AB29" s="30"/>
    </row>
    <row r="30" spans="1:28" ht="21" thickBot="1" x14ac:dyDescent="0.35">
      <c r="A30" s="30"/>
      <c r="B30" s="507"/>
      <c r="C30" s="300"/>
      <c r="D30" s="49"/>
      <c r="E30" s="130"/>
      <c r="F30" s="141"/>
      <c r="G30" s="142"/>
      <c r="H30" s="145"/>
      <c r="I30" s="274"/>
      <c r="J30" s="274"/>
      <c r="K30" s="30"/>
      <c r="L30" s="30"/>
      <c r="M30" s="116"/>
      <c r="N30" s="122"/>
      <c r="O30" s="131"/>
      <c r="P30" s="127"/>
      <c r="Q30" s="132"/>
      <c r="R30" s="117"/>
      <c r="S30" s="110"/>
      <c r="T30" s="57"/>
      <c r="U30" s="30"/>
      <c r="V30" s="30"/>
      <c r="W30" s="30"/>
      <c r="X30" s="30"/>
      <c r="Y30" s="30"/>
      <c r="Z30" s="30"/>
      <c r="AA30" s="30"/>
      <c r="AB30" s="30"/>
    </row>
    <row r="31" spans="1:28" ht="20.25" thickBot="1" x14ac:dyDescent="0.3">
      <c r="A31" s="30"/>
      <c r="B31" s="38"/>
      <c r="C31" s="301"/>
      <c r="D31" s="38"/>
      <c r="E31" s="140"/>
      <c r="F31" s="140"/>
      <c r="G31" s="140"/>
      <c r="H31" s="148"/>
      <c r="I31" s="275"/>
      <c r="J31" s="275"/>
      <c r="K31" s="30"/>
      <c r="L31" s="30"/>
      <c r="M31" s="118"/>
      <c r="N31" s="123"/>
      <c r="O31" s="131"/>
      <c r="P31" s="127"/>
      <c r="Q31" s="132"/>
      <c r="R31" s="119"/>
      <c r="S31" s="110"/>
      <c r="T31" s="30"/>
      <c r="U31" s="30"/>
      <c r="V31" s="30"/>
      <c r="W31" s="30"/>
      <c r="X31" s="30"/>
      <c r="Y31" s="30"/>
      <c r="Z31" s="30"/>
      <c r="AA31" s="30"/>
      <c r="AB31" s="30"/>
    </row>
    <row r="32" spans="1:28" ht="21" thickBot="1" x14ac:dyDescent="0.3">
      <c r="A32" s="30"/>
      <c r="B32" s="508" t="s">
        <v>59</v>
      </c>
      <c r="C32" s="50"/>
      <c r="D32" s="51"/>
      <c r="E32" s="126" t="e">
        <f>VLOOKUP($C32,$M$13:$R$377,3,FALSE)*($D32/100)</f>
        <v>#N/A</v>
      </c>
      <c r="F32" s="127" t="e">
        <f>VLOOKUP($C32,$M$13:$R$377,4,FALSE)*($D32/100)</f>
        <v>#N/A</v>
      </c>
      <c r="G32" s="128" t="e">
        <f>VLOOKUP($C32,$M$13:$R$377,5,FALSE)*($D32/100)</f>
        <v>#N/A</v>
      </c>
      <c r="H32" s="144" t="e">
        <f>E32*4+F32*4+G32*9</f>
        <v>#N/A</v>
      </c>
      <c r="I32" s="277"/>
      <c r="J32" s="277"/>
      <c r="K32" s="30"/>
      <c r="L32" s="30"/>
      <c r="M32" s="111"/>
      <c r="N32" s="112"/>
      <c r="O32" s="133"/>
      <c r="P32" s="133"/>
      <c r="Q32" s="133"/>
      <c r="R32" s="134"/>
      <c r="S32" s="30"/>
      <c r="T32" s="30"/>
      <c r="U32" s="30"/>
      <c r="V32" s="30"/>
      <c r="W32" s="30"/>
      <c r="X32" s="30"/>
      <c r="Y32" s="30"/>
      <c r="Z32" s="30"/>
      <c r="AA32" s="30"/>
      <c r="AB32" s="30"/>
    </row>
    <row r="33" spans="1:28" ht="21" thickBot="1" x14ac:dyDescent="0.35">
      <c r="A33" s="30"/>
      <c r="B33" s="506"/>
      <c r="C33" s="44"/>
      <c r="D33" s="45"/>
      <c r="E33" s="126" t="e">
        <f t="shared" ref="E33:E35" si="8">VLOOKUP($C33,$M$13:$R$377,3,FALSE)*($D33/100)</f>
        <v>#N/A</v>
      </c>
      <c r="F33" s="127" t="e">
        <f t="shared" ref="F33:F35" si="9">VLOOKUP($C33,$M$13:$R$377,4,FALSE)*($D33/100)</f>
        <v>#N/A</v>
      </c>
      <c r="G33" s="128" t="e">
        <f t="shared" ref="G33:G35" si="10">VLOOKUP($C33,$M$13:$R$377,5,FALSE)*($D33/100)</f>
        <v>#N/A</v>
      </c>
      <c r="H33" s="144" t="e">
        <f>E33*4+F33*4+G33*9</f>
        <v>#N/A</v>
      </c>
      <c r="I33" s="277"/>
      <c r="J33" s="277"/>
      <c r="K33" s="30"/>
      <c r="L33" s="30"/>
      <c r="M33" s="52" t="s">
        <v>84</v>
      </c>
      <c r="N33" s="102" t="s">
        <v>65</v>
      </c>
      <c r="O33" s="135" t="s">
        <v>16</v>
      </c>
      <c r="P33" s="136" t="s">
        <v>72</v>
      </c>
      <c r="Q33" s="137" t="s">
        <v>64</v>
      </c>
      <c r="R33" s="138" t="s">
        <v>62</v>
      </c>
      <c r="S33" s="30"/>
      <c r="T33" s="30"/>
      <c r="U33" s="30"/>
      <c r="V33" s="30"/>
      <c r="W33" s="30"/>
      <c r="X33" s="30"/>
      <c r="Y33" s="30"/>
      <c r="Z33" s="30"/>
      <c r="AA33" s="30"/>
      <c r="AB33" s="30"/>
    </row>
    <row r="34" spans="1:28" ht="20.25" x14ac:dyDescent="0.25">
      <c r="A34" s="30"/>
      <c r="B34" s="506"/>
      <c r="C34" s="44"/>
      <c r="D34" s="45"/>
      <c r="E34" s="126" t="e">
        <f t="shared" si="8"/>
        <v>#N/A</v>
      </c>
      <c r="F34" s="127" t="e">
        <f t="shared" si="9"/>
        <v>#N/A</v>
      </c>
      <c r="G34" s="128" t="e">
        <f t="shared" si="10"/>
        <v>#N/A</v>
      </c>
      <c r="H34" s="144" t="e">
        <f>E34*4+F34*4+G34*9</f>
        <v>#N/A</v>
      </c>
      <c r="I34" s="277"/>
      <c r="J34" s="277"/>
      <c r="K34" s="30"/>
      <c r="L34" s="30"/>
      <c r="M34" s="113" t="s">
        <v>236</v>
      </c>
      <c r="N34" s="114">
        <v>100</v>
      </c>
      <c r="O34" s="126">
        <v>23</v>
      </c>
      <c r="P34" s="127">
        <v>0</v>
      </c>
      <c r="Q34" s="125">
        <v>1</v>
      </c>
      <c r="R34" s="115">
        <f t="shared" ref="R34:R41" si="11">O34*4+P34*4+Q34*9</f>
        <v>101</v>
      </c>
      <c r="S34" s="30"/>
      <c r="T34" s="30"/>
      <c r="U34" s="30"/>
      <c r="V34" s="30"/>
      <c r="W34" s="30"/>
      <c r="X34" s="30"/>
      <c r="Y34" s="30"/>
      <c r="Z34" s="30"/>
      <c r="AA34" s="30"/>
      <c r="AB34" s="30"/>
    </row>
    <row r="35" spans="1:28" ht="20.25" x14ac:dyDescent="0.25">
      <c r="A35" s="30"/>
      <c r="B35" s="506"/>
      <c r="C35" s="44"/>
      <c r="D35" s="44"/>
      <c r="E35" s="126" t="e">
        <f t="shared" si="8"/>
        <v>#N/A</v>
      </c>
      <c r="F35" s="127" t="e">
        <f t="shared" si="9"/>
        <v>#N/A</v>
      </c>
      <c r="G35" s="128" t="e">
        <f t="shared" si="10"/>
        <v>#N/A</v>
      </c>
      <c r="H35" s="144" t="e">
        <f>E35*4+F35*4+G35*9</f>
        <v>#N/A</v>
      </c>
      <c r="I35" s="277"/>
      <c r="J35" s="277"/>
      <c r="K35" s="30"/>
      <c r="L35" s="30"/>
      <c r="M35" s="116" t="s">
        <v>57</v>
      </c>
      <c r="N35" s="55">
        <v>100</v>
      </c>
      <c r="O35" s="126">
        <v>21</v>
      </c>
      <c r="P35" s="127">
        <v>0</v>
      </c>
      <c r="Q35" s="125">
        <v>5</v>
      </c>
      <c r="R35" s="117">
        <f t="shared" si="11"/>
        <v>129</v>
      </c>
      <c r="S35" s="30"/>
      <c r="T35" s="30"/>
      <c r="U35" s="30"/>
      <c r="V35" s="30"/>
      <c r="W35" s="30"/>
      <c r="X35" s="30"/>
      <c r="Y35" s="30"/>
      <c r="Z35" s="30"/>
      <c r="AA35" s="30"/>
      <c r="AB35" s="30"/>
    </row>
    <row r="36" spans="1:28" ht="21" thickBot="1" x14ac:dyDescent="0.35">
      <c r="A36" s="30"/>
      <c r="B36" s="507"/>
      <c r="C36" s="300"/>
      <c r="D36" s="49"/>
      <c r="E36" s="126"/>
      <c r="F36" s="127"/>
      <c r="G36" s="128"/>
      <c r="H36" s="145"/>
      <c r="I36" s="274"/>
      <c r="J36" s="274"/>
      <c r="K36" s="30"/>
      <c r="L36" s="30"/>
      <c r="M36" s="154" t="s">
        <v>239</v>
      </c>
      <c r="N36" s="55">
        <v>100</v>
      </c>
      <c r="O36" s="126">
        <v>81</v>
      </c>
      <c r="P36" s="127">
        <v>5.5</v>
      </c>
      <c r="Q36" s="125">
        <v>5.5</v>
      </c>
      <c r="R36" s="117">
        <f t="shared" si="11"/>
        <v>395.5</v>
      </c>
      <c r="S36" s="30"/>
      <c r="T36" s="30"/>
      <c r="U36" s="30"/>
      <c r="V36" s="30"/>
      <c r="W36" s="30"/>
      <c r="X36" s="30"/>
      <c r="Y36" s="30"/>
      <c r="Z36" s="30"/>
      <c r="AA36" s="30"/>
      <c r="AB36" s="30"/>
    </row>
    <row r="37" spans="1:28" ht="20.25" thickBot="1" x14ac:dyDescent="0.3">
      <c r="A37" s="30"/>
      <c r="B37" s="38"/>
      <c r="C37" s="301"/>
      <c r="D37" s="38"/>
      <c r="E37" s="140"/>
      <c r="F37" s="140"/>
      <c r="G37" s="140"/>
      <c r="H37" s="148"/>
      <c r="I37" s="275"/>
      <c r="J37" s="275"/>
      <c r="K37" s="30"/>
      <c r="L37" s="30"/>
      <c r="M37" s="116" t="s">
        <v>78</v>
      </c>
      <c r="N37" s="55">
        <v>100</v>
      </c>
      <c r="O37" s="126">
        <v>8</v>
      </c>
      <c r="P37" s="127">
        <v>2</v>
      </c>
      <c r="Q37" s="125">
        <v>6</v>
      </c>
      <c r="R37" s="117">
        <f t="shared" si="11"/>
        <v>94</v>
      </c>
      <c r="S37" s="30"/>
      <c r="T37" s="30"/>
      <c r="U37" s="30"/>
      <c r="V37" s="30"/>
      <c r="W37" s="30"/>
      <c r="X37" s="30"/>
      <c r="Y37" s="30"/>
      <c r="Z37" s="30"/>
      <c r="AA37" s="30"/>
      <c r="AB37" s="30"/>
    </row>
    <row r="38" spans="1:28" ht="20.25" x14ac:dyDescent="0.25">
      <c r="A38" s="30"/>
      <c r="B38" s="509" t="s">
        <v>243</v>
      </c>
      <c r="C38" s="155"/>
      <c r="D38" s="51"/>
      <c r="E38" s="126" t="e">
        <f>VLOOKUP($C38,$M$13:$R$377,3,FALSE)*($D38/100)</f>
        <v>#N/A</v>
      </c>
      <c r="F38" s="127" t="e">
        <f>VLOOKUP($C38,$M$13:$R$377,4,FALSE)*($D38/100)</f>
        <v>#N/A</v>
      </c>
      <c r="G38" s="128" t="e">
        <f>VLOOKUP($C38,$M$13:$R$377,5,FALSE)*($D38/100)</f>
        <v>#N/A</v>
      </c>
      <c r="H38" s="144" t="e">
        <f>E38*4+F38*4+G38*9</f>
        <v>#N/A</v>
      </c>
      <c r="I38" s="277"/>
      <c r="J38" s="277"/>
      <c r="K38" s="30"/>
      <c r="L38" s="30"/>
      <c r="M38" s="116" t="s">
        <v>237</v>
      </c>
      <c r="N38" s="55">
        <v>100</v>
      </c>
      <c r="O38" s="126">
        <v>26</v>
      </c>
      <c r="P38" s="127">
        <v>63</v>
      </c>
      <c r="Q38" s="125">
        <v>1</v>
      </c>
      <c r="R38" s="117">
        <f t="shared" si="11"/>
        <v>365</v>
      </c>
      <c r="S38" s="106"/>
      <c r="T38" s="57"/>
      <c r="U38" s="30"/>
      <c r="V38" s="30"/>
      <c r="W38" s="30"/>
      <c r="X38" s="30"/>
      <c r="Y38" s="30"/>
      <c r="Z38" s="30"/>
      <c r="AA38" s="30"/>
      <c r="AB38" s="30"/>
    </row>
    <row r="39" spans="1:28" ht="20.25" x14ac:dyDescent="0.25">
      <c r="A39" s="30"/>
      <c r="B39" s="510"/>
      <c r="C39" s="44"/>
      <c r="D39" s="45"/>
      <c r="E39" s="126" t="e">
        <f>VLOOKUP($C39,$M$13:$R$377,3,FALSE)*($D39/100)</f>
        <v>#N/A</v>
      </c>
      <c r="F39" s="127" t="e">
        <f>VLOOKUP($C39,$M$13:$R$377,4,FALSE)*($D39/100)</f>
        <v>#N/A</v>
      </c>
      <c r="G39" s="128" t="e">
        <f>VLOOKUP($C39,$M$13:$R$377,5,FALSE)*($D39/100)</f>
        <v>#N/A</v>
      </c>
      <c r="H39" s="144" t="e">
        <f t="shared" ref="H39" si="12">E39*4+F39*4+G39*9</f>
        <v>#N/A</v>
      </c>
      <c r="I39" s="277"/>
      <c r="J39" s="277"/>
      <c r="K39" s="30"/>
      <c r="L39" s="30"/>
      <c r="M39" s="116" t="s">
        <v>86</v>
      </c>
      <c r="N39" s="55">
        <v>100</v>
      </c>
      <c r="O39" s="126">
        <v>30</v>
      </c>
      <c r="P39" s="127">
        <v>0</v>
      </c>
      <c r="Q39" s="125">
        <v>0.5</v>
      </c>
      <c r="R39" s="117">
        <f t="shared" si="11"/>
        <v>124.5</v>
      </c>
      <c r="S39" s="106"/>
      <c r="T39" s="57"/>
      <c r="U39" s="30"/>
      <c r="V39" s="30"/>
      <c r="W39" s="30"/>
      <c r="X39" s="30"/>
      <c r="Y39" s="30"/>
      <c r="Z39" s="30"/>
      <c r="AA39" s="30"/>
      <c r="AB39" s="30"/>
    </row>
    <row r="40" spans="1:28" ht="20.25" x14ac:dyDescent="0.25">
      <c r="A40" s="30"/>
      <c r="B40" s="510"/>
      <c r="C40" s="44"/>
      <c r="D40" s="45"/>
      <c r="E40" s="126" t="e">
        <f>VLOOKUP($C40,$M$13:$R$377,3,FALSE)*($D40/100)</f>
        <v>#N/A</v>
      </c>
      <c r="F40" s="127" t="e">
        <f>VLOOKUP($C40,$M$13:$R$377,4,FALSE)*($D40/100)</f>
        <v>#N/A</v>
      </c>
      <c r="G40" s="128" t="e">
        <f>VLOOKUP($C40,$M$13:$R$377,5,FALSE)*($D40/100)</f>
        <v>#N/A</v>
      </c>
      <c r="H40" s="144" t="e">
        <f t="shared" ref="H40" si="13">E40*4+F40*4+G40*9</f>
        <v>#N/A</v>
      </c>
      <c r="I40" s="277"/>
      <c r="J40" s="277"/>
      <c r="K40" s="30"/>
      <c r="L40" s="30"/>
      <c r="M40" s="116" t="s">
        <v>87</v>
      </c>
      <c r="N40" s="55">
        <v>100</v>
      </c>
      <c r="O40" s="126">
        <v>20</v>
      </c>
      <c r="P40" s="127">
        <v>0</v>
      </c>
      <c r="Q40" s="125">
        <v>13</v>
      </c>
      <c r="R40" s="117">
        <f t="shared" si="11"/>
        <v>197</v>
      </c>
      <c r="S40" s="106"/>
      <c r="T40" s="57"/>
      <c r="U40" s="30"/>
      <c r="V40" s="30"/>
      <c r="W40" s="30"/>
      <c r="X40" s="30"/>
      <c r="Y40" s="30"/>
      <c r="Z40" s="30"/>
      <c r="AA40" s="30"/>
      <c r="AB40" s="30"/>
    </row>
    <row r="41" spans="1:28" ht="20.25" x14ac:dyDescent="0.3">
      <c r="A41" s="30"/>
      <c r="B41" s="510"/>
      <c r="C41" s="299"/>
      <c r="D41" s="47"/>
      <c r="E41" s="126"/>
      <c r="F41" s="127"/>
      <c r="G41" s="128"/>
      <c r="H41" s="144"/>
      <c r="I41" s="277"/>
      <c r="J41" s="277"/>
      <c r="K41" s="30"/>
      <c r="L41" s="30"/>
      <c r="M41" s="116" t="s">
        <v>241</v>
      </c>
      <c r="N41" s="55">
        <v>100</v>
      </c>
      <c r="O41" s="126">
        <v>21</v>
      </c>
      <c r="P41" s="127">
        <v>0</v>
      </c>
      <c r="Q41" s="125">
        <v>1</v>
      </c>
      <c r="R41" s="117">
        <f t="shared" si="11"/>
        <v>93</v>
      </c>
      <c r="S41" s="106"/>
      <c r="T41" s="57"/>
      <c r="U41" s="30"/>
      <c r="V41" s="30"/>
      <c r="W41" s="30"/>
      <c r="X41" s="30"/>
      <c r="Y41" s="30"/>
      <c r="Z41" s="30"/>
      <c r="AA41" s="30"/>
      <c r="AB41" s="30"/>
    </row>
    <row r="42" spans="1:28" ht="21" thickBot="1" x14ac:dyDescent="0.35">
      <c r="A42" s="30"/>
      <c r="B42" s="511"/>
      <c r="C42" s="300"/>
      <c r="D42" s="49"/>
      <c r="E42" s="130"/>
      <c r="F42" s="141"/>
      <c r="G42" s="142"/>
      <c r="H42" s="144"/>
      <c r="I42" s="277"/>
      <c r="J42" s="277"/>
      <c r="K42" s="30"/>
      <c r="L42" s="30"/>
      <c r="M42" s="116"/>
      <c r="N42" s="55"/>
      <c r="O42" s="126"/>
      <c r="P42" s="127"/>
      <c r="Q42" s="125"/>
      <c r="R42" s="117"/>
      <c r="S42" s="106"/>
      <c r="T42" s="57"/>
      <c r="U42" s="30"/>
      <c r="V42" s="30"/>
      <c r="W42" s="30"/>
      <c r="X42" s="30"/>
      <c r="Y42" s="30"/>
      <c r="Z42" s="30"/>
      <c r="AA42" s="30"/>
      <c r="AB42" s="30"/>
    </row>
    <row r="43" spans="1:28" ht="20.25" thickBot="1" x14ac:dyDescent="0.3">
      <c r="A43" s="30"/>
      <c r="B43" s="38"/>
      <c r="C43" s="301"/>
      <c r="D43" s="38"/>
      <c r="E43" s="140"/>
      <c r="F43" s="140"/>
      <c r="G43" s="140"/>
      <c r="H43" s="148"/>
      <c r="I43" s="275"/>
      <c r="J43" s="275"/>
      <c r="K43" s="30"/>
      <c r="L43" s="30"/>
      <c r="M43" s="116"/>
      <c r="N43" s="55"/>
      <c r="O43" s="126"/>
      <c r="P43" s="127"/>
      <c r="Q43" s="125"/>
      <c r="R43" s="117"/>
      <c r="S43" s="106"/>
      <c r="T43" s="57"/>
      <c r="U43" s="30"/>
      <c r="V43" s="30"/>
      <c r="W43" s="30"/>
      <c r="X43" s="30"/>
      <c r="Y43" s="30"/>
      <c r="Z43" s="30"/>
      <c r="AA43" s="30"/>
      <c r="AB43" s="30"/>
    </row>
    <row r="44" spans="1:28" ht="20.25" x14ac:dyDescent="0.25">
      <c r="A44" s="30"/>
      <c r="B44" s="509" t="s">
        <v>242</v>
      </c>
      <c r="C44" s="44"/>
      <c r="D44" s="51"/>
      <c r="E44" s="126" t="e">
        <f>VLOOKUP($C44,$M$13:$R$377,3,FALSE)*($D44/100)</f>
        <v>#N/A</v>
      </c>
      <c r="F44" s="127" t="e">
        <f>VLOOKUP($C44,$M$13:$R$377,4,FALSE)*($D44/100)</f>
        <v>#N/A</v>
      </c>
      <c r="G44" s="128" t="e">
        <f>VLOOKUP($C44,$M$13:$R$377,5,FALSE)*($D44/100)</f>
        <v>#N/A</v>
      </c>
      <c r="H44" s="144" t="e">
        <f>E44*4+F44*4+G44*9</f>
        <v>#N/A</v>
      </c>
      <c r="I44" s="277"/>
      <c r="J44" s="277"/>
      <c r="K44" s="30"/>
      <c r="L44" s="30"/>
      <c r="M44" s="116"/>
      <c r="N44" s="55"/>
      <c r="O44" s="126"/>
      <c r="P44" s="127"/>
      <c r="Q44" s="125"/>
      <c r="R44" s="117"/>
      <c r="S44" s="106"/>
      <c r="T44" s="57"/>
      <c r="U44" s="30"/>
      <c r="V44" s="30"/>
      <c r="W44" s="30"/>
      <c r="X44" s="30"/>
      <c r="Y44" s="30"/>
      <c r="Z44" s="30"/>
      <c r="AA44" s="30"/>
      <c r="AB44" s="30"/>
    </row>
    <row r="45" spans="1:28" ht="20.25" x14ac:dyDescent="0.25">
      <c r="A45" s="30"/>
      <c r="B45" s="510"/>
      <c r="C45" s="44"/>
      <c r="D45" s="45"/>
      <c r="E45" s="126" t="e">
        <f t="shared" ref="E45:E48" si="14">VLOOKUP($C45,$M$13:$R$377,3,FALSE)*($D45/100)</f>
        <v>#N/A</v>
      </c>
      <c r="F45" s="127" t="e">
        <f t="shared" ref="F45:F48" si="15">VLOOKUP($C45,$M$13:$R$377,4,FALSE)*($D45/100)</f>
        <v>#N/A</v>
      </c>
      <c r="G45" s="128" t="e">
        <f t="shared" ref="G45:G48" si="16">VLOOKUP($C45,$M$13:$R$377,5,FALSE)*($D45/100)</f>
        <v>#N/A</v>
      </c>
      <c r="H45" s="144" t="e">
        <f>E45*4+F45*4+G45*9</f>
        <v>#N/A</v>
      </c>
      <c r="I45" s="277"/>
      <c r="J45" s="277"/>
      <c r="K45" s="30"/>
      <c r="L45" s="30"/>
      <c r="M45" s="116"/>
      <c r="N45" s="55"/>
      <c r="O45" s="126"/>
      <c r="P45" s="127"/>
      <c r="Q45" s="125"/>
      <c r="R45" s="117"/>
      <c r="S45" s="106"/>
      <c r="T45" s="57"/>
      <c r="U45" s="30"/>
      <c r="V45" s="30"/>
      <c r="W45" s="30"/>
      <c r="X45" s="30"/>
      <c r="Y45" s="30"/>
      <c r="Z45" s="30"/>
      <c r="AA45" s="30"/>
      <c r="AB45" s="30"/>
    </row>
    <row r="46" spans="1:28" ht="21" thickBot="1" x14ac:dyDescent="0.3">
      <c r="A46" s="30"/>
      <c r="B46" s="510"/>
      <c r="C46" s="44"/>
      <c r="D46" s="45"/>
      <c r="E46" s="126" t="e">
        <f t="shared" si="14"/>
        <v>#N/A</v>
      </c>
      <c r="F46" s="127" t="e">
        <f t="shared" si="15"/>
        <v>#N/A</v>
      </c>
      <c r="G46" s="128" t="e">
        <f t="shared" si="16"/>
        <v>#N/A</v>
      </c>
      <c r="H46" s="144" t="e">
        <f>E46*4+F46*4+G46*9</f>
        <v>#N/A</v>
      </c>
      <c r="I46" s="277"/>
      <c r="J46" s="277"/>
      <c r="K46" s="30"/>
      <c r="L46" s="30"/>
      <c r="M46" s="118"/>
      <c r="N46" s="120"/>
      <c r="O46" s="126"/>
      <c r="P46" s="127"/>
      <c r="Q46" s="125"/>
      <c r="R46" s="119"/>
      <c r="S46" s="106"/>
      <c r="T46" s="57"/>
      <c r="U46" s="30"/>
      <c r="V46" s="30"/>
      <c r="W46" s="30"/>
      <c r="X46" s="30"/>
      <c r="Y46" s="30"/>
      <c r="Z46" s="30"/>
      <c r="AA46" s="30"/>
      <c r="AB46" s="30"/>
    </row>
    <row r="47" spans="1:28" ht="21" thickBot="1" x14ac:dyDescent="0.3">
      <c r="A47" s="30"/>
      <c r="B47" s="510"/>
      <c r="C47" s="44"/>
      <c r="D47" s="45"/>
      <c r="E47" s="126" t="e">
        <f t="shared" si="14"/>
        <v>#N/A</v>
      </c>
      <c r="F47" s="127" t="e">
        <f t="shared" si="15"/>
        <v>#N/A</v>
      </c>
      <c r="G47" s="128" t="e">
        <f t="shared" si="16"/>
        <v>#N/A</v>
      </c>
      <c r="H47" s="144" t="e">
        <f>E47*4+F47*4+G47*9</f>
        <v>#N/A</v>
      </c>
      <c r="I47" s="277"/>
      <c r="J47" s="277"/>
      <c r="K47" s="30"/>
      <c r="L47" s="30"/>
      <c r="M47" s="112"/>
      <c r="N47" s="112"/>
      <c r="O47" s="133"/>
      <c r="P47" s="133"/>
      <c r="Q47" s="133"/>
      <c r="R47" s="134"/>
      <c r="S47" s="57"/>
      <c r="T47" s="57"/>
      <c r="U47" s="30"/>
      <c r="V47" s="30"/>
      <c r="W47" s="30"/>
      <c r="X47" s="30"/>
      <c r="Y47" s="30"/>
      <c r="Z47" s="30"/>
      <c r="AA47" s="30"/>
      <c r="AB47" s="30"/>
    </row>
    <row r="48" spans="1:28" ht="21" thickBot="1" x14ac:dyDescent="0.35">
      <c r="A48" s="30"/>
      <c r="B48" s="511"/>
      <c r="C48" s="44"/>
      <c r="D48" s="45"/>
      <c r="E48" s="130" t="e">
        <f t="shared" si="14"/>
        <v>#N/A</v>
      </c>
      <c r="F48" s="141" t="e">
        <f t="shared" si="15"/>
        <v>#N/A</v>
      </c>
      <c r="G48" s="142" t="e">
        <f t="shared" si="16"/>
        <v>#N/A</v>
      </c>
      <c r="H48" s="144" t="e">
        <f>E48*4+F48*4+G48*9</f>
        <v>#N/A</v>
      </c>
      <c r="I48" s="277"/>
      <c r="J48" s="277"/>
      <c r="K48" s="30"/>
      <c r="L48" s="30"/>
      <c r="M48" s="53" t="s">
        <v>85</v>
      </c>
      <c r="N48" s="102" t="s">
        <v>65</v>
      </c>
      <c r="O48" s="135" t="s">
        <v>16</v>
      </c>
      <c r="P48" s="136" t="s">
        <v>72</v>
      </c>
      <c r="Q48" s="137" t="s">
        <v>64</v>
      </c>
      <c r="R48" s="138" t="s">
        <v>62</v>
      </c>
      <c r="S48" s="57"/>
      <c r="T48" s="57"/>
      <c r="U48" s="30"/>
      <c r="V48" s="30"/>
      <c r="W48" s="30"/>
      <c r="X48" s="30"/>
      <c r="Y48" s="30"/>
      <c r="Z48" s="30"/>
      <c r="AA48" s="30"/>
      <c r="AB48" s="30"/>
    </row>
    <row r="49" spans="1:28" ht="20.25" thickBot="1" x14ac:dyDescent="0.3">
      <c r="A49" s="30"/>
      <c r="B49" s="30"/>
      <c r="C49" s="30"/>
      <c r="D49" s="33"/>
      <c r="E49" s="149"/>
      <c r="F49" s="149"/>
      <c r="G49" s="149"/>
      <c r="H49" s="150"/>
      <c r="I49" s="149"/>
      <c r="J49" s="149"/>
      <c r="K49" s="30"/>
      <c r="L49" s="30"/>
      <c r="M49" s="113" t="s">
        <v>61</v>
      </c>
      <c r="N49" s="114">
        <v>100</v>
      </c>
      <c r="O49" s="126">
        <v>2</v>
      </c>
      <c r="P49" s="127">
        <v>8.5</v>
      </c>
      <c r="Q49" s="125">
        <v>14.7</v>
      </c>
      <c r="R49" s="115">
        <f t="shared" ref="R49:R56" si="17">O49*4+P49*4+Q49*9</f>
        <v>174.29999999999998</v>
      </c>
      <c r="S49" s="38"/>
      <c r="T49" s="38"/>
      <c r="U49" s="30"/>
      <c r="V49" s="30"/>
      <c r="W49" s="30"/>
      <c r="X49" s="30"/>
      <c r="Y49" s="30"/>
      <c r="Z49" s="30"/>
      <c r="AA49" s="30"/>
      <c r="AB49" s="30"/>
    </row>
    <row r="50" spans="1:28" ht="21" thickBot="1" x14ac:dyDescent="0.3">
      <c r="A50" s="30"/>
      <c r="B50" s="512" t="s">
        <v>66</v>
      </c>
      <c r="C50" s="512"/>
      <c r="D50" s="513"/>
      <c r="E50" s="514" t="s">
        <v>70</v>
      </c>
      <c r="F50" s="515"/>
      <c r="G50" s="515"/>
      <c r="H50" s="520" t="s">
        <v>69</v>
      </c>
      <c r="I50" s="277"/>
      <c r="J50" s="277"/>
      <c r="K50" s="30"/>
      <c r="L50" s="30"/>
      <c r="M50" s="116" t="s">
        <v>57</v>
      </c>
      <c r="N50" s="55">
        <v>100</v>
      </c>
      <c r="O50" s="126">
        <v>27</v>
      </c>
      <c r="P50" s="127">
        <v>0</v>
      </c>
      <c r="Q50" s="125">
        <v>5</v>
      </c>
      <c r="R50" s="117">
        <f t="shared" si="17"/>
        <v>153</v>
      </c>
      <c r="S50" s="30"/>
      <c r="T50" s="30"/>
      <c r="U50" s="30"/>
      <c r="V50" s="30"/>
      <c r="W50" s="30"/>
      <c r="X50" s="30"/>
      <c r="Y50" s="30"/>
      <c r="Z50" s="30"/>
      <c r="AA50" s="30"/>
      <c r="AB50" s="30"/>
    </row>
    <row r="51" spans="1:28" ht="21" thickBot="1" x14ac:dyDescent="0.3">
      <c r="A51" s="30"/>
      <c r="B51" s="512"/>
      <c r="C51" s="512"/>
      <c r="D51" s="513"/>
      <c r="E51" s="151" t="s">
        <v>16</v>
      </c>
      <c r="F51" s="136" t="s">
        <v>63</v>
      </c>
      <c r="G51" s="152" t="s">
        <v>64</v>
      </c>
      <c r="H51" s="521"/>
      <c r="I51" s="277"/>
      <c r="J51" s="277"/>
      <c r="K51" s="30"/>
      <c r="L51" s="30"/>
      <c r="M51" s="116" t="s">
        <v>77</v>
      </c>
      <c r="N51" s="55">
        <v>100</v>
      </c>
      <c r="O51" s="126">
        <v>5.3</v>
      </c>
      <c r="P51" s="127">
        <v>42.6</v>
      </c>
      <c r="Q51" s="125">
        <v>42.6</v>
      </c>
      <c r="R51" s="117">
        <f t="shared" si="17"/>
        <v>575</v>
      </c>
      <c r="S51" s="30"/>
      <c r="T51" s="30"/>
      <c r="U51" s="30"/>
      <c r="V51" s="30"/>
      <c r="W51" s="30"/>
      <c r="X51" s="30"/>
      <c r="Y51" s="30"/>
      <c r="Z51" s="30"/>
      <c r="AA51" s="30"/>
      <c r="AB51" s="30"/>
    </row>
    <row r="52" spans="1:28" ht="19.5" customHeight="1" x14ac:dyDescent="0.25">
      <c r="A52" s="30"/>
      <c r="B52" s="512"/>
      <c r="C52" s="512"/>
      <c r="D52" s="513"/>
      <c r="E52" s="497" t="e">
        <f>SUM(E14:E48)</f>
        <v>#N/A</v>
      </c>
      <c r="F52" s="497" t="e">
        <f>SUM(F14:F48)</f>
        <v>#N/A</v>
      </c>
      <c r="G52" s="516" t="e">
        <f>SUM(G14:G48)</f>
        <v>#N/A</v>
      </c>
      <c r="H52" s="518" t="e">
        <f>SUM(H14:H48)</f>
        <v>#N/A</v>
      </c>
      <c r="I52" s="278"/>
      <c r="J52" s="278"/>
      <c r="K52" s="30"/>
      <c r="L52" s="30"/>
      <c r="M52" s="116" t="s">
        <v>79</v>
      </c>
      <c r="N52" s="55">
        <v>100</v>
      </c>
      <c r="O52" s="126">
        <v>25.1</v>
      </c>
      <c r="P52" s="127">
        <v>20.9</v>
      </c>
      <c r="Q52" s="125">
        <v>49.2</v>
      </c>
      <c r="R52" s="117">
        <f t="shared" si="17"/>
        <v>626.79999999999995</v>
      </c>
      <c r="S52" s="30"/>
      <c r="T52" s="30"/>
      <c r="U52" s="30"/>
      <c r="V52" s="30"/>
      <c r="W52" s="30"/>
      <c r="X52" s="30"/>
      <c r="Y52" s="30"/>
      <c r="Z52" s="30"/>
      <c r="AA52" s="30"/>
      <c r="AB52" s="30"/>
    </row>
    <row r="53" spans="1:28" ht="20.25" x14ac:dyDescent="0.25">
      <c r="A53" s="30"/>
      <c r="B53" s="512"/>
      <c r="C53" s="512"/>
      <c r="D53" s="513"/>
      <c r="E53" s="498"/>
      <c r="F53" s="498"/>
      <c r="G53" s="517"/>
      <c r="H53" s="519"/>
      <c r="I53" s="278"/>
      <c r="J53" s="278"/>
      <c r="K53" s="30"/>
      <c r="L53" s="30"/>
      <c r="M53" s="116" t="s">
        <v>80</v>
      </c>
      <c r="N53" s="55">
        <v>100</v>
      </c>
      <c r="O53" s="126">
        <v>21.2</v>
      </c>
      <c r="P53" s="127">
        <v>19.7</v>
      </c>
      <c r="Q53" s="125">
        <v>54</v>
      </c>
      <c r="R53" s="117">
        <f t="shared" si="17"/>
        <v>649.6</v>
      </c>
      <c r="S53" s="30"/>
      <c r="T53" s="30"/>
      <c r="U53" s="30"/>
      <c r="V53" s="30"/>
      <c r="W53" s="30"/>
      <c r="X53" s="30"/>
      <c r="Y53" s="30"/>
      <c r="Z53" s="30"/>
      <c r="AA53" s="30"/>
      <c r="AB53" s="30"/>
    </row>
    <row r="54" spans="1:28" ht="21" customHeight="1" x14ac:dyDescent="0.25">
      <c r="A54" s="30"/>
      <c r="B54" s="512"/>
      <c r="C54" s="512"/>
      <c r="D54" s="513"/>
      <c r="E54" s="498"/>
      <c r="F54" s="498"/>
      <c r="G54" s="517"/>
      <c r="H54" s="519"/>
      <c r="I54" s="278"/>
      <c r="J54" s="278"/>
      <c r="K54" s="30"/>
      <c r="L54" s="30"/>
      <c r="M54" s="116" t="s">
        <v>81</v>
      </c>
      <c r="N54" s="55">
        <v>100</v>
      </c>
      <c r="O54" s="126">
        <v>0</v>
      </c>
      <c r="P54" s="127">
        <v>0</v>
      </c>
      <c r="Q54" s="125">
        <v>100</v>
      </c>
      <c r="R54" s="117">
        <f t="shared" si="17"/>
        <v>900</v>
      </c>
      <c r="S54" s="30"/>
      <c r="T54" s="30"/>
      <c r="U54" s="30"/>
      <c r="V54" s="30"/>
      <c r="W54" s="30"/>
      <c r="X54" s="30"/>
      <c r="Y54" s="30"/>
      <c r="Z54" s="30"/>
      <c r="AA54" s="30"/>
      <c r="AB54" s="30"/>
    </row>
    <row r="55" spans="1:28" ht="21" thickBot="1" x14ac:dyDescent="0.3">
      <c r="A55" s="30"/>
      <c r="B55" s="512"/>
      <c r="C55" s="512"/>
      <c r="D55" s="513"/>
      <c r="E55" s="498"/>
      <c r="F55" s="498"/>
      <c r="G55" s="517"/>
      <c r="H55" s="519"/>
      <c r="I55" s="278"/>
      <c r="J55" s="278"/>
      <c r="K55" s="30"/>
      <c r="L55" s="30"/>
      <c r="M55" s="116" t="s">
        <v>78</v>
      </c>
      <c r="N55" s="55">
        <v>100</v>
      </c>
      <c r="O55" s="126">
        <v>8</v>
      </c>
      <c r="P55" s="127">
        <v>1.9</v>
      </c>
      <c r="Q55" s="125">
        <v>8.1999999999999993</v>
      </c>
      <c r="R55" s="117">
        <f t="shared" si="17"/>
        <v>113.4</v>
      </c>
      <c r="S55" s="30"/>
      <c r="T55" s="30"/>
      <c r="U55" s="30"/>
      <c r="V55" s="30"/>
      <c r="W55" s="30"/>
      <c r="X55" s="30"/>
      <c r="Y55" s="30"/>
      <c r="Z55" s="30"/>
      <c r="AA55" s="30"/>
      <c r="AB55" s="30"/>
    </row>
    <row r="56" spans="1:28" ht="24.75" customHeight="1" thickBot="1" x14ac:dyDescent="0.3">
      <c r="A56" s="30"/>
      <c r="B56" s="499" t="s">
        <v>82</v>
      </c>
      <c r="C56" s="500"/>
      <c r="D56" s="501"/>
      <c r="E56" s="56" t="e">
        <f>(E52*4)/$H$52</f>
        <v>#N/A</v>
      </c>
      <c r="F56" s="56" t="e">
        <f>(F52*4)/$H$52</f>
        <v>#N/A</v>
      </c>
      <c r="G56" s="83" t="e">
        <f>(G52*9)/$H$52</f>
        <v>#N/A</v>
      </c>
      <c r="H56" s="56" t="e">
        <f>ROUNDUP(SUM(E56:G56),0)</f>
        <v>#N/A</v>
      </c>
      <c r="I56" s="279"/>
      <c r="J56" s="279"/>
      <c r="K56" s="30"/>
      <c r="L56" s="30"/>
      <c r="M56" s="116" t="s">
        <v>87</v>
      </c>
      <c r="N56" s="55">
        <v>100</v>
      </c>
      <c r="O56" s="126">
        <v>20</v>
      </c>
      <c r="P56" s="127">
        <v>0</v>
      </c>
      <c r="Q56" s="125">
        <v>13</v>
      </c>
      <c r="R56" s="117">
        <f t="shared" si="17"/>
        <v>197</v>
      </c>
      <c r="S56" s="30"/>
      <c r="T56" s="30"/>
      <c r="U56" s="30"/>
      <c r="V56" s="30"/>
      <c r="W56" s="30"/>
      <c r="X56" s="30"/>
      <c r="Y56" s="30"/>
      <c r="Z56" s="30"/>
      <c r="AA56" s="30"/>
      <c r="AB56" s="30"/>
    </row>
    <row r="57" spans="1:28" ht="20.25" x14ac:dyDescent="0.3">
      <c r="A57" s="30"/>
      <c r="B57" s="30"/>
      <c r="C57" s="30"/>
      <c r="D57" s="33"/>
      <c r="E57" s="30"/>
      <c r="F57" s="30"/>
      <c r="G57" s="30"/>
      <c r="H57" s="30" t="s">
        <v>51</v>
      </c>
      <c r="I57" s="30"/>
      <c r="J57" s="30"/>
      <c r="K57" s="30"/>
      <c r="L57" s="30"/>
      <c r="M57" s="116"/>
      <c r="N57" s="55"/>
      <c r="O57" s="126"/>
      <c r="P57" s="129"/>
      <c r="Q57" s="125"/>
      <c r="R57" s="117"/>
      <c r="S57" s="30"/>
      <c r="T57" s="30"/>
      <c r="U57" s="30"/>
      <c r="V57" s="30"/>
      <c r="W57" s="30"/>
      <c r="X57" s="30"/>
      <c r="Y57" s="30"/>
      <c r="Z57" s="30"/>
      <c r="AA57" s="30"/>
      <c r="AB57" s="30"/>
    </row>
    <row r="58" spans="1:28" ht="20.25" thickBot="1" x14ac:dyDescent="0.3">
      <c r="A58" s="30"/>
      <c r="B58" s="30"/>
      <c r="C58" s="30"/>
      <c r="D58" s="33"/>
      <c r="E58" s="30"/>
      <c r="F58" s="30"/>
      <c r="G58" s="30"/>
      <c r="H58" s="30"/>
      <c r="I58" s="30"/>
      <c r="J58" s="30"/>
      <c r="K58" s="30"/>
      <c r="L58" s="30"/>
      <c r="M58" s="116"/>
      <c r="N58" s="55"/>
      <c r="O58" s="126"/>
      <c r="P58" s="127"/>
      <c r="Q58" s="125"/>
      <c r="R58" s="117"/>
      <c r="S58" s="30"/>
      <c r="T58" s="30"/>
      <c r="U58" s="30"/>
      <c r="V58" s="30"/>
      <c r="W58" s="30"/>
      <c r="X58" s="30"/>
      <c r="Y58" s="30"/>
      <c r="Z58" s="30"/>
      <c r="AA58" s="30"/>
      <c r="AB58" s="30"/>
    </row>
    <row r="59" spans="1:28" ht="33.75" customHeight="1" thickBot="1" x14ac:dyDescent="0.3">
      <c r="A59" s="30"/>
      <c r="B59" s="383" t="s">
        <v>369</v>
      </c>
      <c r="C59" s="34"/>
      <c r="D59" s="34"/>
      <c r="E59" s="502" t="s">
        <v>339</v>
      </c>
      <c r="F59" s="503"/>
      <c r="G59" s="504"/>
      <c r="H59" s="34"/>
      <c r="I59" s="30"/>
      <c r="J59" s="30"/>
      <c r="K59" s="30"/>
      <c r="L59" s="30"/>
      <c r="M59" s="116"/>
      <c r="N59" s="55"/>
      <c r="O59" s="126"/>
      <c r="P59" s="124"/>
      <c r="Q59" s="125"/>
      <c r="R59" s="117"/>
      <c r="S59" s="30"/>
      <c r="T59" s="30"/>
      <c r="U59" s="30"/>
      <c r="V59" s="30"/>
      <c r="W59" s="30"/>
      <c r="X59" s="30"/>
      <c r="Y59" s="30"/>
      <c r="Z59" s="30"/>
      <c r="AA59" s="30"/>
      <c r="AB59" s="30"/>
    </row>
    <row r="60" spans="1:28" ht="21" thickBot="1" x14ac:dyDescent="0.3">
      <c r="A60" s="30"/>
      <c r="B60" s="281" t="s">
        <v>360</v>
      </c>
      <c r="C60" s="272" t="s">
        <v>68</v>
      </c>
      <c r="D60" s="273" t="s">
        <v>65</v>
      </c>
      <c r="E60" s="40" t="s">
        <v>16</v>
      </c>
      <c r="F60" s="58" t="s">
        <v>63</v>
      </c>
      <c r="G60" s="35" t="s">
        <v>64</v>
      </c>
      <c r="H60" s="41" t="s">
        <v>62</v>
      </c>
      <c r="I60" s="30"/>
      <c r="J60" s="30"/>
      <c r="K60" s="30"/>
      <c r="L60" s="30"/>
      <c r="M60" s="116"/>
      <c r="N60" s="55"/>
      <c r="O60" s="126"/>
      <c r="P60" s="127"/>
      <c r="Q60" s="125"/>
      <c r="R60" s="117"/>
      <c r="S60" s="30"/>
      <c r="T60" s="30"/>
      <c r="U60" s="30"/>
      <c r="V60" s="30"/>
      <c r="W60" s="30"/>
      <c r="X60" s="30"/>
      <c r="Y60" s="30"/>
      <c r="Z60" s="30"/>
      <c r="AA60" s="30"/>
      <c r="AB60" s="30"/>
    </row>
    <row r="61" spans="1:28" ht="20.25" x14ac:dyDescent="0.25">
      <c r="A61" s="30"/>
      <c r="B61" s="505" t="s">
        <v>52</v>
      </c>
      <c r="C61" s="302"/>
      <c r="D61" s="43"/>
      <c r="E61" s="126" t="e">
        <f>VLOOKUP($C61,$M$13:$R$377,3,FALSE)*($D61/100)</f>
        <v>#N/A</v>
      </c>
      <c r="F61" s="127" t="e">
        <f>VLOOKUP($C61,$M$13:$R$377,4,FALSE)*($D61/100)</f>
        <v>#N/A</v>
      </c>
      <c r="G61" s="128" t="e">
        <f>VLOOKUP($C61,$M$13:$R$377,5,FALSE)*($D61/100)</f>
        <v>#N/A</v>
      </c>
      <c r="H61" s="143" t="e">
        <f>E61*4+F61*4+G61*9</f>
        <v>#N/A</v>
      </c>
      <c r="I61" s="30"/>
      <c r="J61" s="30"/>
      <c r="K61" s="30"/>
      <c r="L61" s="30"/>
      <c r="M61" s="116"/>
      <c r="N61" s="55"/>
      <c r="O61" s="126"/>
      <c r="P61" s="127"/>
      <c r="Q61" s="125"/>
      <c r="R61" s="117"/>
      <c r="S61" s="30"/>
      <c r="T61" s="30"/>
      <c r="U61" s="30"/>
      <c r="V61" s="30"/>
      <c r="W61" s="30"/>
      <c r="X61" s="30"/>
      <c r="Y61" s="30"/>
      <c r="Z61" s="30"/>
      <c r="AA61" s="30"/>
      <c r="AB61" s="30"/>
    </row>
    <row r="62" spans="1:28" ht="21" thickBot="1" x14ac:dyDescent="0.3">
      <c r="A62" s="30"/>
      <c r="B62" s="506"/>
      <c r="C62" s="44"/>
      <c r="D62" s="45"/>
      <c r="E62" s="126" t="e">
        <f t="shared" ref="E62" si="18">VLOOKUP($C62,$M$13:$R$377,3,FALSE)*($D62/100)</f>
        <v>#N/A</v>
      </c>
      <c r="F62" s="127" t="e">
        <f t="shared" ref="F62" si="19">VLOOKUP($C62,$M$13:$R$377,4,FALSE)*($D62/100)</f>
        <v>#N/A</v>
      </c>
      <c r="G62" s="128" t="e">
        <f t="shared" ref="G62" si="20">VLOOKUP($C62,$M$13:$R$377,5,FALSE)*($D62/100)</f>
        <v>#N/A</v>
      </c>
      <c r="H62" s="144" t="e">
        <f>E62*4+F62*4+G62*9</f>
        <v>#N/A</v>
      </c>
      <c r="I62" s="30"/>
      <c r="J62" s="30"/>
      <c r="K62" s="30"/>
      <c r="L62" s="30"/>
      <c r="M62" s="118"/>
      <c r="N62" s="120"/>
      <c r="O62" s="126"/>
      <c r="P62" s="124"/>
      <c r="Q62" s="125"/>
      <c r="R62" s="119"/>
      <c r="S62" s="30"/>
      <c r="T62" s="30"/>
      <c r="U62" s="30"/>
      <c r="V62" s="30"/>
      <c r="W62" s="30"/>
      <c r="X62" s="30"/>
      <c r="Y62" s="30"/>
      <c r="Z62" s="30"/>
      <c r="AA62" s="30"/>
      <c r="AB62" s="30"/>
    </row>
    <row r="63" spans="1:28" ht="21" thickBot="1" x14ac:dyDescent="0.3">
      <c r="A63" s="30"/>
      <c r="B63" s="506"/>
      <c r="C63" s="44"/>
      <c r="D63" s="55"/>
      <c r="E63" s="126"/>
      <c r="F63" s="127"/>
      <c r="G63" s="128"/>
      <c r="H63" s="144"/>
      <c r="I63" s="30"/>
      <c r="J63" s="30"/>
      <c r="K63" s="30"/>
      <c r="L63" s="30"/>
      <c r="M63" s="112"/>
      <c r="N63" s="112"/>
      <c r="O63" s="112"/>
      <c r="P63" s="112"/>
      <c r="Q63" s="112"/>
      <c r="R63" s="112"/>
      <c r="S63" s="30"/>
      <c r="T63" s="30"/>
      <c r="U63" s="30"/>
      <c r="V63" s="30"/>
      <c r="W63" s="30"/>
      <c r="X63" s="30"/>
      <c r="Y63" s="30"/>
      <c r="Z63" s="30"/>
      <c r="AA63" s="30"/>
      <c r="AB63" s="30"/>
    </row>
    <row r="64" spans="1:28" ht="21" thickBot="1" x14ac:dyDescent="0.35">
      <c r="A64" s="30"/>
      <c r="B64" s="506"/>
      <c r="C64" s="299"/>
      <c r="D64" s="47"/>
      <c r="E64" s="126"/>
      <c r="F64" s="127"/>
      <c r="G64" s="128"/>
      <c r="H64" s="145"/>
      <c r="I64" s="30"/>
      <c r="J64" s="30"/>
      <c r="K64" s="30"/>
      <c r="L64" s="30"/>
      <c r="M64" s="158" t="s">
        <v>361</v>
      </c>
      <c r="N64" s="102" t="s">
        <v>65</v>
      </c>
      <c r="O64" s="135" t="s">
        <v>16</v>
      </c>
      <c r="P64" s="136" t="s">
        <v>72</v>
      </c>
      <c r="Q64" s="137" t="s">
        <v>64</v>
      </c>
      <c r="R64" s="138" t="s">
        <v>62</v>
      </c>
      <c r="S64" s="30"/>
      <c r="T64" s="30"/>
      <c r="U64" s="30"/>
      <c r="V64" s="30"/>
      <c r="W64" s="30"/>
      <c r="X64" s="30"/>
      <c r="Y64" s="30"/>
      <c r="Z64" s="30"/>
      <c r="AA64" s="30"/>
      <c r="AB64" s="30"/>
    </row>
    <row r="65" spans="1:28" ht="21" thickBot="1" x14ac:dyDescent="0.35">
      <c r="A65" s="30"/>
      <c r="B65" s="507"/>
      <c r="C65" s="300"/>
      <c r="D65" s="49"/>
      <c r="E65" s="126"/>
      <c r="F65" s="127"/>
      <c r="G65" s="128"/>
      <c r="H65" s="146"/>
      <c r="I65" s="30"/>
      <c r="J65" s="30"/>
      <c r="K65" s="30"/>
      <c r="L65" s="30"/>
      <c r="M65" s="116" t="s">
        <v>240</v>
      </c>
      <c r="N65" s="55">
        <v>100</v>
      </c>
      <c r="O65" s="126">
        <v>0</v>
      </c>
      <c r="P65" s="127">
        <v>0</v>
      </c>
      <c r="Q65" s="125">
        <v>0</v>
      </c>
      <c r="R65" s="117">
        <f t="shared" ref="R65:R67" si="21">O65*4+P65*4+Q65*9</f>
        <v>0</v>
      </c>
      <c r="S65" s="30"/>
      <c r="T65" s="30"/>
      <c r="U65" s="30"/>
      <c r="V65" s="30"/>
      <c r="W65" s="30"/>
      <c r="X65" s="30"/>
      <c r="Y65" s="30"/>
      <c r="Z65" s="30"/>
      <c r="AA65" s="30"/>
      <c r="AB65" s="30"/>
    </row>
    <row r="66" spans="1:28" ht="21" thickBot="1" x14ac:dyDescent="0.35">
      <c r="A66" s="30"/>
      <c r="B66" s="37"/>
      <c r="C66" s="37"/>
      <c r="D66" s="37"/>
      <c r="E66" s="139"/>
      <c r="F66" s="139"/>
      <c r="G66" s="139"/>
      <c r="H66" s="147"/>
      <c r="I66" s="30"/>
      <c r="J66" s="30"/>
      <c r="K66" s="30"/>
      <c r="L66" s="30"/>
      <c r="M66" s="116" t="s">
        <v>244</v>
      </c>
      <c r="N66" s="55">
        <v>100</v>
      </c>
      <c r="O66" s="126">
        <v>0</v>
      </c>
      <c r="P66" s="127">
        <v>0</v>
      </c>
      <c r="Q66" s="125">
        <v>0</v>
      </c>
      <c r="R66" s="117">
        <f t="shared" si="21"/>
        <v>0</v>
      </c>
      <c r="S66" s="30"/>
      <c r="T66" s="30"/>
      <c r="U66" s="30"/>
      <c r="V66" s="30"/>
      <c r="W66" s="30"/>
      <c r="X66" s="30"/>
      <c r="Y66" s="30"/>
      <c r="Z66" s="30"/>
      <c r="AA66" s="30"/>
      <c r="AB66" s="30"/>
    </row>
    <row r="67" spans="1:28" ht="20.25" x14ac:dyDescent="0.25">
      <c r="A67" s="30"/>
      <c r="B67" s="508" t="s">
        <v>54</v>
      </c>
      <c r="C67" s="50"/>
      <c r="D67" s="51"/>
      <c r="E67" s="126" t="e">
        <f>VLOOKUP($C67,$M$13:$R$377,3,FALSE)*($D67/100)</f>
        <v>#N/A</v>
      </c>
      <c r="F67" s="127" t="e">
        <f>VLOOKUP($C67,$M$13:$R$377,4,FALSE)*($D67/100)</f>
        <v>#N/A</v>
      </c>
      <c r="G67" s="128" t="e">
        <f>VLOOKUP($C67,$M$13:$R$377,5,FALSE)*($D67/100)</f>
        <v>#N/A</v>
      </c>
      <c r="H67" s="144" t="e">
        <f>E67*4+F67*4+G67*9</f>
        <v>#N/A</v>
      </c>
      <c r="I67" s="30"/>
      <c r="J67" s="30"/>
      <c r="K67" s="30"/>
      <c r="L67" s="30"/>
      <c r="M67" s="116" t="s">
        <v>246</v>
      </c>
      <c r="N67" s="55">
        <v>100</v>
      </c>
      <c r="O67" s="126">
        <v>0</v>
      </c>
      <c r="P67" s="127">
        <v>0</v>
      </c>
      <c r="Q67" s="125">
        <v>0</v>
      </c>
      <c r="R67" s="117">
        <f t="shared" si="21"/>
        <v>0</v>
      </c>
      <c r="S67" s="30"/>
      <c r="T67" s="30"/>
      <c r="U67" s="30"/>
      <c r="V67" s="30"/>
      <c r="W67" s="30"/>
      <c r="X67" s="30"/>
      <c r="Y67" s="30"/>
      <c r="Z67" s="30"/>
      <c r="AA67" s="30"/>
      <c r="AB67" s="30"/>
    </row>
    <row r="68" spans="1:28" ht="20.25" x14ac:dyDescent="0.25">
      <c r="A68" s="30"/>
      <c r="B68" s="506"/>
      <c r="C68" s="44"/>
      <c r="D68" s="45"/>
      <c r="E68" s="126" t="e">
        <f t="shared" ref="E68:E70" si="22">VLOOKUP($C68,$M$13:$R$377,3,FALSE)*($D68/100)</f>
        <v>#N/A</v>
      </c>
      <c r="F68" s="127" t="e">
        <f>VLOOKUP($C68,$M$13:$R$377,4,FALSE)*($D68/100)</f>
        <v>#N/A</v>
      </c>
      <c r="G68" s="128" t="e">
        <f>VLOOKUP($C68,$M$13:$R$377,5,FALSE)*($D68/100)</f>
        <v>#N/A</v>
      </c>
      <c r="H68" s="144" t="e">
        <f>E68*4+F68*4+G68*9</f>
        <v>#N/A</v>
      </c>
      <c r="I68" s="30"/>
      <c r="J68" s="30"/>
      <c r="K68" s="30"/>
      <c r="L68" s="30"/>
      <c r="M68" s="116"/>
      <c r="N68" s="55"/>
      <c r="O68" s="126"/>
      <c r="P68" s="127"/>
      <c r="Q68" s="125"/>
      <c r="R68" s="117"/>
      <c r="S68" s="30"/>
      <c r="T68" s="30"/>
      <c r="U68" s="30"/>
      <c r="V68" s="30"/>
      <c r="W68" s="30"/>
      <c r="X68" s="30"/>
      <c r="Y68" s="30"/>
      <c r="Z68" s="30"/>
      <c r="AA68" s="30"/>
      <c r="AB68" s="30"/>
    </row>
    <row r="69" spans="1:28" ht="20.25" x14ac:dyDescent="0.25">
      <c r="A69" s="30"/>
      <c r="B69" s="506"/>
      <c r="C69" s="44"/>
      <c r="D69" s="45"/>
      <c r="E69" s="126" t="e">
        <f t="shared" si="22"/>
        <v>#N/A</v>
      </c>
      <c r="F69" s="127" t="e">
        <f>VLOOKUP($C69,$M$13:$R$377,4,FALSE)*($D69/100)</f>
        <v>#N/A</v>
      </c>
      <c r="G69" s="128" t="e">
        <f>VLOOKUP($C69,$M$13:$R$377,5,FALSE)*($D69/100)</f>
        <v>#N/A</v>
      </c>
      <c r="H69" s="144" t="e">
        <f>E69*4+F69*4+G69*9</f>
        <v>#N/A</v>
      </c>
      <c r="I69" s="30"/>
      <c r="J69" s="30"/>
      <c r="K69" s="30"/>
      <c r="L69" s="30"/>
      <c r="M69" s="116"/>
      <c r="N69" s="55"/>
      <c r="O69" s="126"/>
      <c r="P69" s="127"/>
      <c r="Q69" s="125"/>
      <c r="R69" s="117"/>
      <c r="S69" s="30"/>
      <c r="T69" s="30"/>
      <c r="U69" s="30"/>
      <c r="V69" s="30"/>
      <c r="W69" s="30"/>
      <c r="X69" s="30"/>
      <c r="Y69" s="30"/>
      <c r="Z69" s="30"/>
      <c r="AA69" s="30"/>
      <c r="AB69" s="30"/>
    </row>
    <row r="70" spans="1:28" ht="20.25" x14ac:dyDescent="0.25">
      <c r="A70" s="30"/>
      <c r="B70" s="506"/>
      <c r="C70" s="44"/>
      <c r="D70" s="45"/>
      <c r="E70" s="126" t="e">
        <f t="shared" si="22"/>
        <v>#N/A</v>
      </c>
      <c r="F70" s="127" t="e">
        <f>VLOOKUP($C70,$M$13:$R$377,4,FALSE)*($D70/100)</f>
        <v>#N/A</v>
      </c>
      <c r="G70" s="128" t="e">
        <f>VLOOKUP($C70,$M$13:$R$377,5,FALSE)*($D70/100)</f>
        <v>#N/A</v>
      </c>
      <c r="H70" s="144" t="e">
        <f>E70*4+F70*4+G70*9</f>
        <v>#N/A</v>
      </c>
      <c r="I70" s="30"/>
      <c r="J70" s="30"/>
      <c r="K70" s="30"/>
      <c r="L70" s="30"/>
      <c r="M70" s="116"/>
      <c r="N70" s="55"/>
      <c r="O70" s="126"/>
      <c r="P70" s="127"/>
      <c r="Q70" s="125"/>
      <c r="R70" s="117"/>
      <c r="S70" s="30"/>
      <c r="T70" s="30"/>
      <c r="U70" s="30"/>
      <c r="V70" s="30"/>
      <c r="W70" s="30"/>
      <c r="X70" s="30"/>
      <c r="Y70" s="30"/>
      <c r="Z70" s="30"/>
      <c r="AA70" s="30"/>
      <c r="AB70" s="30"/>
    </row>
    <row r="71" spans="1:28" ht="21" thickBot="1" x14ac:dyDescent="0.3">
      <c r="A71" s="30"/>
      <c r="B71" s="507"/>
      <c r="C71" s="44"/>
      <c r="D71" s="44"/>
      <c r="E71" s="126"/>
      <c r="F71" s="127"/>
      <c r="G71" s="128"/>
      <c r="H71" s="144"/>
      <c r="I71" s="30"/>
      <c r="J71" s="30"/>
      <c r="K71" s="30"/>
      <c r="L71" s="30"/>
      <c r="M71" s="116"/>
      <c r="N71" s="55"/>
      <c r="O71" s="126"/>
      <c r="P71" s="127"/>
      <c r="Q71" s="125"/>
      <c r="R71" s="117"/>
      <c r="S71" s="30"/>
      <c r="T71" s="30"/>
      <c r="U71" s="30"/>
      <c r="V71" s="30"/>
      <c r="W71" s="30"/>
      <c r="X71" s="30"/>
      <c r="Y71" s="30"/>
      <c r="Z71" s="30"/>
      <c r="AA71" s="30"/>
      <c r="AB71" s="30"/>
    </row>
    <row r="72" spans="1:28" ht="20.25" thickBot="1" x14ac:dyDescent="0.3">
      <c r="A72" s="30"/>
      <c r="B72" s="38"/>
      <c r="C72" s="301"/>
      <c r="D72" s="38"/>
      <c r="E72" s="140"/>
      <c r="F72" s="140"/>
      <c r="G72" s="140"/>
      <c r="H72" s="148"/>
      <c r="I72" s="30"/>
      <c r="J72" s="30"/>
      <c r="K72" s="30"/>
      <c r="L72" s="30"/>
      <c r="M72" s="116"/>
      <c r="N72" s="55"/>
      <c r="O72" s="126"/>
      <c r="P72" s="127"/>
      <c r="Q72" s="125"/>
      <c r="R72" s="117"/>
      <c r="S72" s="30"/>
      <c r="T72" s="30"/>
      <c r="U72" s="30"/>
      <c r="V72" s="30"/>
      <c r="W72" s="30"/>
      <c r="X72" s="30"/>
      <c r="Y72" s="30"/>
      <c r="Z72" s="30"/>
      <c r="AA72" s="30"/>
      <c r="AB72" s="30"/>
    </row>
    <row r="73" spans="1:28" ht="20.25" x14ac:dyDescent="0.25">
      <c r="A73" s="30"/>
      <c r="B73" s="508" t="s">
        <v>56</v>
      </c>
      <c r="C73" s="50"/>
      <c r="D73" s="51"/>
      <c r="E73" s="126" t="e">
        <f>VLOOKUP($C73,$M$13:$R$377,3,FALSE)*($D73/100)</f>
        <v>#N/A</v>
      </c>
      <c r="F73" s="127" t="e">
        <f>VLOOKUP($C73,$M$13:$R$377,4,FALSE)*($D73/100)</f>
        <v>#N/A</v>
      </c>
      <c r="G73" s="128" t="e">
        <f>VLOOKUP($C73,$M$13:$R$377,5,FALSE)*($D73/100)</f>
        <v>#N/A</v>
      </c>
      <c r="H73" s="144" t="e">
        <f>E73*4+F73*4+G73*9</f>
        <v>#N/A</v>
      </c>
      <c r="I73" s="30"/>
      <c r="J73" s="30"/>
      <c r="K73" s="30"/>
      <c r="L73" s="30"/>
      <c r="M73" s="57"/>
      <c r="N73" s="57"/>
      <c r="O73" s="57"/>
      <c r="P73" s="57"/>
      <c r="Q73" s="57"/>
      <c r="R73" s="105"/>
      <c r="S73" s="30"/>
      <c r="T73" s="30"/>
      <c r="U73" s="30"/>
      <c r="V73" s="30"/>
      <c r="W73" s="30"/>
      <c r="X73" s="30"/>
      <c r="Y73" s="30"/>
      <c r="Z73" s="30"/>
      <c r="AA73" s="30"/>
      <c r="AB73" s="30"/>
    </row>
    <row r="74" spans="1:28" ht="20.25" x14ac:dyDescent="0.25">
      <c r="A74" s="30"/>
      <c r="B74" s="506"/>
      <c r="C74" s="44"/>
      <c r="D74" s="45"/>
      <c r="E74" s="126" t="e">
        <f t="shared" ref="E74:E75" si="23">VLOOKUP($C74,$M$13:$R$377,3,FALSE)*($D74/100)</f>
        <v>#N/A</v>
      </c>
      <c r="F74" s="127" t="e">
        <f t="shared" ref="F74:F75" si="24">VLOOKUP($C74,$M$13:$R$377,4,FALSE)*($D74/100)</f>
        <v>#N/A</v>
      </c>
      <c r="G74" s="128" t="e">
        <f t="shared" ref="G74:G75" si="25">VLOOKUP($C74,$M$13:$R$377,5,FALSE)*($D74/100)</f>
        <v>#N/A</v>
      </c>
      <c r="H74" s="144" t="e">
        <f>E74*4+F74*4+G74*9</f>
        <v>#N/A</v>
      </c>
      <c r="I74" s="30"/>
      <c r="J74" s="30"/>
      <c r="K74" s="30"/>
      <c r="L74" s="30"/>
      <c r="M74" s="38"/>
      <c r="N74" s="38"/>
      <c r="O74" s="38"/>
      <c r="P74" s="38"/>
      <c r="Q74" s="38"/>
      <c r="R74" s="38"/>
      <c r="S74" s="30"/>
      <c r="T74" s="30"/>
      <c r="U74" s="30"/>
      <c r="V74" s="30"/>
      <c r="W74" s="30"/>
      <c r="X74" s="30"/>
      <c r="Y74" s="30"/>
      <c r="Z74" s="30"/>
      <c r="AA74" s="30"/>
      <c r="AB74" s="30"/>
    </row>
    <row r="75" spans="1:28" ht="20.25" x14ac:dyDescent="0.25">
      <c r="A75" s="30"/>
      <c r="B75" s="506"/>
      <c r="C75" s="44"/>
      <c r="D75" s="45"/>
      <c r="E75" s="126" t="e">
        <f t="shared" si="23"/>
        <v>#N/A</v>
      </c>
      <c r="F75" s="127" t="e">
        <f t="shared" si="24"/>
        <v>#N/A</v>
      </c>
      <c r="G75" s="128" t="e">
        <f t="shared" si="25"/>
        <v>#N/A</v>
      </c>
      <c r="H75" s="144" t="e">
        <f>E75*4+F75*4+G75*9</f>
        <v>#N/A</v>
      </c>
      <c r="I75" s="30"/>
      <c r="J75" s="30"/>
      <c r="K75" s="30"/>
      <c r="L75" s="30"/>
      <c r="M75" s="30"/>
      <c r="N75" s="30"/>
      <c r="O75" s="30"/>
      <c r="P75" s="30"/>
      <c r="Q75" s="30"/>
      <c r="R75" s="30"/>
      <c r="S75" s="30"/>
      <c r="T75" s="30"/>
      <c r="U75" s="30"/>
      <c r="V75" s="30"/>
      <c r="W75" s="30"/>
      <c r="X75" s="30"/>
      <c r="Y75" s="30"/>
      <c r="Z75" s="30"/>
      <c r="AA75" s="30"/>
      <c r="AB75" s="30"/>
    </row>
    <row r="76" spans="1:28" ht="18" x14ac:dyDescent="0.3">
      <c r="A76" s="30"/>
      <c r="B76" s="506"/>
      <c r="C76" s="299"/>
      <c r="D76" s="47"/>
      <c r="E76" s="126"/>
      <c r="F76" s="127"/>
      <c r="G76" s="128"/>
      <c r="H76" s="145"/>
      <c r="I76" s="30"/>
      <c r="J76" s="30"/>
      <c r="K76" s="30"/>
      <c r="L76" s="30"/>
      <c r="M76" s="30"/>
      <c r="N76" s="30"/>
      <c r="O76" s="30"/>
      <c r="P76" s="30"/>
      <c r="Q76" s="30"/>
      <c r="R76" s="30"/>
      <c r="S76" s="30"/>
      <c r="T76" s="30"/>
      <c r="U76" s="30"/>
      <c r="V76" s="30"/>
      <c r="W76" s="30"/>
      <c r="X76" s="30"/>
      <c r="Y76" s="30"/>
      <c r="Z76" s="30"/>
      <c r="AA76" s="30"/>
      <c r="AB76" s="30"/>
    </row>
    <row r="77" spans="1:28" ht="18.75" thickBot="1" x14ac:dyDescent="0.35">
      <c r="A77" s="30"/>
      <c r="B77" s="507"/>
      <c r="C77" s="300"/>
      <c r="D77" s="49"/>
      <c r="E77" s="130"/>
      <c r="F77" s="141"/>
      <c r="G77" s="142"/>
      <c r="H77" s="145"/>
      <c r="I77" s="30"/>
      <c r="J77" s="30"/>
      <c r="K77" s="30"/>
      <c r="L77" s="30"/>
      <c r="M77" s="30"/>
      <c r="N77" s="30"/>
      <c r="O77" s="30"/>
      <c r="P77" s="30"/>
      <c r="Q77" s="30"/>
      <c r="R77" s="30"/>
      <c r="S77" s="30"/>
      <c r="T77" s="30"/>
      <c r="U77" s="30"/>
      <c r="V77" s="30"/>
      <c r="W77" s="30"/>
      <c r="X77" s="30"/>
      <c r="Y77" s="30"/>
      <c r="Z77" s="30"/>
      <c r="AA77" s="30"/>
      <c r="AB77" s="30"/>
    </row>
    <row r="78" spans="1:28" ht="19.5" thickBot="1" x14ac:dyDescent="0.3">
      <c r="A78" s="30"/>
      <c r="B78" s="38"/>
      <c r="C78" s="301"/>
      <c r="D78" s="38"/>
      <c r="E78" s="140"/>
      <c r="F78" s="140"/>
      <c r="G78" s="140"/>
      <c r="H78" s="148"/>
      <c r="I78" s="30"/>
      <c r="J78" s="30"/>
      <c r="K78" s="30"/>
      <c r="L78" s="30"/>
      <c r="M78" s="30"/>
      <c r="N78" s="30"/>
      <c r="O78" s="30"/>
      <c r="P78" s="30"/>
      <c r="Q78" s="30"/>
      <c r="R78" s="30"/>
      <c r="S78" s="30"/>
      <c r="T78" s="30"/>
      <c r="U78" s="30"/>
      <c r="V78" s="30"/>
      <c r="W78" s="30"/>
      <c r="X78" s="30"/>
      <c r="Y78" s="30"/>
      <c r="Z78" s="30"/>
      <c r="AA78" s="30"/>
      <c r="AB78" s="30"/>
    </row>
    <row r="79" spans="1:28" ht="20.25" x14ac:dyDescent="0.25">
      <c r="A79" s="30"/>
      <c r="B79" s="508" t="s">
        <v>59</v>
      </c>
      <c r="C79" s="50"/>
      <c r="D79" s="51"/>
      <c r="E79" s="126" t="e">
        <f>VLOOKUP($C79,$M$13:$R$377,3,FALSE)*($D79/100)</f>
        <v>#N/A</v>
      </c>
      <c r="F79" s="127" t="e">
        <f>VLOOKUP($C79,$M$13:$R$377,4,FALSE)*($D79/100)</f>
        <v>#N/A</v>
      </c>
      <c r="G79" s="128" t="e">
        <f>VLOOKUP($C79,$M$13:$R$377,5,FALSE)*($D79/100)</f>
        <v>#N/A</v>
      </c>
      <c r="H79" s="144" t="e">
        <f>E79*4+F79*4+G79*9</f>
        <v>#N/A</v>
      </c>
      <c r="I79" s="30"/>
      <c r="J79" s="30"/>
      <c r="K79" s="30"/>
      <c r="L79" s="30"/>
      <c r="M79" s="30"/>
      <c r="N79" s="30"/>
      <c r="O79" s="30"/>
      <c r="P79" s="30"/>
      <c r="Q79" s="30"/>
      <c r="R79" s="30"/>
      <c r="S79" s="30"/>
      <c r="T79" s="30"/>
      <c r="U79" s="30"/>
      <c r="V79" s="30"/>
      <c r="W79" s="30"/>
      <c r="X79" s="30"/>
      <c r="Y79" s="30"/>
      <c r="Z79" s="30"/>
      <c r="AA79" s="30"/>
      <c r="AB79" s="30"/>
    </row>
    <row r="80" spans="1:28" ht="20.25" x14ac:dyDescent="0.25">
      <c r="A80" s="30"/>
      <c r="B80" s="506"/>
      <c r="C80" s="44"/>
      <c r="D80" s="45"/>
      <c r="E80" s="126" t="e">
        <f t="shared" ref="E80:E82" si="26">VLOOKUP($C80,$M$13:$R$377,3,FALSE)*($D80/100)</f>
        <v>#N/A</v>
      </c>
      <c r="F80" s="127" t="e">
        <f t="shared" ref="F80:F82" si="27">VLOOKUP($C80,$M$13:$R$377,4,FALSE)*($D80/100)</f>
        <v>#N/A</v>
      </c>
      <c r="G80" s="128" t="e">
        <f t="shared" ref="G80:G82" si="28">VLOOKUP($C80,$M$13:$R$377,5,FALSE)*($D80/100)</f>
        <v>#N/A</v>
      </c>
      <c r="H80" s="144" t="e">
        <f>E80*4+F80*4+G80*9</f>
        <v>#N/A</v>
      </c>
      <c r="I80" s="30"/>
      <c r="J80" s="30"/>
      <c r="K80" s="30"/>
      <c r="L80" s="30"/>
      <c r="M80" s="30"/>
      <c r="N80" s="30"/>
      <c r="O80" s="30"/>
      <c r="P80" s="30"/>
      <c r="Q80" s="30"/>
      <c r="R80" s="30"/>
      <c r="S80" s="30"/>
      <c r="T80" s="30"/>
      <c r="U80" s="30"/>
      <c r="V80" s="30"/>
      <c r="W80" s="30"/>
      <c r="X80" s="30"/>
      <c r="Y80" s="30"/>
      <c r="Z80" s="30"/>
      <c r="AA80" s="30"/>
      <c r="AB80" s="30"/>
    </row>
    <row r="81" spans="1:28" ht="20.25" x14ac:dyDescent="0.25">
      <c r="A81" s="30"/>
      <c r="B81" s="506"/>
      <c r="C81" s="44"/>
      <c r="D81" s="45"/>
      <c r="E81" s="126" t="e">
        <f t="shared" si="26"/>
        <v>#N/A</v>
      </c>
      <c r="F81" s="127" t="e">
        <f t="shared" si="27"/>
        <v>#N/A</v>
      </c>
      <c r="G81" s="128" t="e">
        <f t="shared" si="28"/>
        <v>#N/A</v>
      </c>
      <c r="H81" s="144" t="e">
        <f>E81*4+F81*4+G81*9</f>
        <v>#N/A</v>
      </c>
      <c r="I81" s="30"/>
      <c r="J81" s="30"/>
      <c r="K81" s="30"/>
      <c r="L81" s="30"/>
      <c r="M81" s="30"/>
      <c r="N81" s="30"/>
      <c r="O81" s="30"/>
      <c r="P81" s="30"/>
      <c r="Q81" s="30"/>
      <c r="R81" s="30"/>
      <c r="S81" s="30"/>
      <c r="T81" s="30"/>
      <c r="U81" s="30"/>
      <c r="V81" s="30"/>
      <c r="W81" s="30"/>
      <c r="X81" s="30"/>
      <c r="Y81" s="30"/>
      <c r="Z81" s="30"/>
      <c r="AA81" s="30"/>
      <c r="AB81" s="30"/>
    </row>
    <row r="82" spans="1:28" ht="20.25" x14ac:dyDescent="0.25">
      <c r="A82" s="30"/>
      <c r="B82" s="506"/>
      <c r="C82" s="44"/>
      <c r="D82" s="44"/>
      <c r="E82" s="126" t="e">
        <f t="shared" si="26"/>
        <v>#N/A</v>
      </c>
      <c r="F82" s="127" t="e">
        <f t="shared" si="27"/>
        <v>#N/A</v>
      </c>
      <c r="G82" s="128" t="e">
        <f t="shared" si="28"/>
        <v>#N/A</v>
      </c>
      <c r="H82" s="144" t="e">
        <f>E82*4+F82*4+G82*9</f>
        <v>#N/A</v>
      </c>
      <c r="I82" s="30"/>
      <c r="J82" s="30"/>
      <c r="K82" s="30"/>
      <c r="L82" s="30"/>
      <c r="M82" s="30"/>
      <c r="N82" s="30"/>
      <c r="O82" s="30"/>
      <c r="P82" s="30"/>
      <c r="Q82" s="30"/>
      <c r="R82" s="30"/>
      <c r="S82" s="30"/>
      <c r="T82" s="30"/>
      <c r="U82" s="30"/>
      <c r="V82" s="30"/>
      <c r="W82" s="30"/>
      <c r="X82" s="30"/>
      <c r="Y82" s="30"/>
      <c r="Z82" s="30"/>
      <c r="AA82" s="30"/>
      <c r="AB82" s="30"/>
    </row>
    <row r="83" spans="1:28" ht="18.75" thickBot="1" x14ac:dyDescent="0.35">
      <c r="A83" s="30"/>
      <c r="B83" s="507"/>
      <c r="C83" s="300"/>
      <c r="D83" s="49"/>
      <c r="E83" s="126"/>
      <c r="F83" s="127"/>
      <c r="G83" s="128"/>
      <c r="H83" s="145"/>
      <c r="I83" s="30"/>
      <c r="J83" s="30"/>
      <c r="K83" s="30"/>
      <c r="L83" s="30"/>
      <c r="M83" s="30"/>
      <c r="N83" s="30"/>
      <c r="O83" s="30"/>
      <c r="P83" s="30"/>
      <c r="Q83" s="30"/>
      <c r="R83" s="30"/>
      <c r="S83" s="30"/>
      <c r="T83" s="30"/>
      <c r="U83" s="30"/>
      <c r="V83" s="30"/>
      <c r="W83" s="30"/>
      <c r="X83" s="30"/>
      <c r="Y83" s="30"/>
      <c r="Z83" s="30"/>
      <c r="AA83" s="30"/>
      <c r="AB83" s="30"/>
    </row>
    <row r="84" spans="1:28" ht="19.5" thickBot="1" x14ac:dyDescent="0.3">
      <c r="A84" s="30"/>
      <c r="B84" s="38"/>
      <c r="C84" s="301"/>
      <c r="D84" s="38"/>
      <c r="E84" s="140"/>
      <c r="F84" s="140"/>
      <c r="G84" s="140"/>
      <c r="H84" s="148"/>
      <c r="I84" s="30"/>
      <c r="J84" s="30"/>
      <c r="K84" s="30"/>
      <c r="L84" s="30"/>
      <c r="M84" s="30"/>
      <c r="N84" s="30"/>
      <c r="O84" s="30"/>
      <c r="P84" s="30"/>
      <c r="Q84" s="30"/>
      <c r="R84" s="30"/>
      <c r="S84" s="30"/>
      <c r="T84" s="30"/>
      <c r="U84" s="30"/>
      <c r="V84" s="30"/>
      <c r="W84" s="30"/>
      <c r="X84" s="30"/>
      <c r="Y84" s="30"/>
      <c r="Z84" s="30"/>
      <c r="AA84" s="30"/>
      <c r="AB84" s="30"/>
    </row>
    <row r="85" spans="1:28" ht="20.25" x14ac:dyDescent="0.25">
      <c r="A85" s="30"/>
      <c r="B85" s="509" t="s">
        <v>243</v>
      </c>
      <c r="C85" s="155"/>
      <c r="D85" s="51"/>
      <c r="E85" s="126" t="e">
        <f>VLOOKUP($C85,$M$13:$R$377,3,FALSE)*($D85/100)</f>
        <v>#N/A</v>
      </c>
      <c r="F85" s="127" t="e">
        <f>VLOOKUP($C85,$M$13:$R$377,4,FALSE)*($D85/100)</f>
        <v>#N/A</v>
      </c>
      <c r="G85" s="128" t="e">
        <f>VLOOKUP($C85,$M$13:$R$377,5,FALSE)*($D85/100)</f>
        <v>#N/A</v>
      </c>
      <c r="H85" s="144" t="e">
        <f>E85*4+F85*4+G85*9</f>
        <v>#N/A</v>
      </c>
      <c r="I85" s="30"/>
      <c r="J85" s="30"/>
      <c r="K85" s="30"/>
      <c r="L85" s="30"/>
      <c r="M85" s="30"/>
      <c r="N85" s="30"/>
      <c r="O85" s="30"/>
      <c r="P85" s="30"/>
      <c r="Q85" s="30"/>
      <c r="R85" s="30"/>
      <c r="S85" s="30"/>
      <c r="T85" s="30"/>
      <c r="U85" s="30"/>
      <c r="V85" s="30"/>
      <c r="W85" s="30"/>
      <c r="X85" s="30"/>
      <c r="Y85" s="30"/>
      <c r="Z85" s="30"/>
      <c r="AA85" s="30"/>
      <c r="AB85" s="30"/>
    </row>
    <row r="86" spans="1:28" ht="20.25" x14ac:dyDescent="0.25">
      <c r="A86" s="30"/>
      <c r="B86" s="510"/>
      <c r="C86" s="44"/>
      <c r="D86" s="45"/>
      <c r="E86" s="126" t="e">
        <f>VLOOKUP($C86,$M$13:$R$377,3,FALSE)*($D86/100)</f>
        <v>#N/A</v>
      </c>
      <c r="F86" s="127" t="e">
        <f>VLOOKUP($C86,$M$13:$R$377,4,FALSE)*($D86/100)</f>
        <v>#N/A</v>
      </c>
      <c r="G86" s="128" t="e">
        <f>VLOOKUP($C86,$M$13:$R$377,5,FALSE)*($D86/100)</f>
        <v>#N/A</v>
      </c>
      <c r="H86" s="144" t="e">
        <f t="shared" ref="H86:H87" si="29">E86*4+F86*4+G86*9</f>
        <v>#N/A</v>
      </c>
      <c r="I86" s="30"/>
      <c r="J86" s="30"/>
      <c r="K86" s="30"/>
      <c r="L86" s="30"/>
      <c r="M86" s="30"/>
      <c r="N86" s="30"/>
      <c r="O86" s="30"/>
      <c r="P86" s="30"/>
      <c r="Q86" s="30"/>
      <c r="R86" s="30"/>
      <c r="S86" s="30"/>
      <c r="T86" s="30"/>
      <c r="U86" s="30"/>
      <c r="V86" s="30"/>
      <c r="W86" s="30"/>
      <c r="X86" s="30"/>
      <c r="Y86" s="30"/>
      <c r="Z86" s="30"/>
      <c r="AA86" s="30"/>
      <c r="AB86" s="30"/>
    </row>
    <row r="87" spans="1:28" ht="20.25" x14ac:dyDescent="0.25">
      <c r="A87" s="30"/>
      <c r="B87" s="510"/>
      <c r="C87" s="44"/>
      <c r="D87" s="45"/>
      <c r="E87" s="126" t="e">
        <f>VLOOKUP($C87,$M$13:$R$377,3,FALSE)*($D87/100)</f>
        <v>#N/A</v>
      </c>
      <c r="F87" s="127" t="e">
        <f>VLOOKUP($C87,$M$13:$R$377,4,FALSE)*($D87/100)</f>
        <v>#N/A</v>
      </c>
      <c r="G87" s="128" t="e">
        <f>VLOOKUP($C87,$M$13:$R$377,5,FALSE)*($D87/100)</f>
        <v>#N/A</v>
      </c>
      <c r="H87" s="144" t="e">
        <f t="shared" si="29"/>
        <v>#N/A</v>
      </c>
      <c r="I87" s="30"/>
      <c r="J87" s="30"/>
      <c r="K87" s="30"/>
      <c r="L87" s="30"/>
      <c r="M87" s="30"/>
      <c r="N87" s="30"/>
      <c r="O87" s="30"/>
      <c r="P87" s="30"/>
      <c r="Q87" s="30"/>
      <c r="R87" s="30"/>
      <c r="S87" s="30"/>
      <c r="T87" s="30"/>
      <c r="U87" s="30"/>
      <c r="V87" s="30"/>
      <c r="W87" s="30"/>
      <c r="X87" s="30"/>
      <c r="Y87" s="30"/>
      <c r="Z87" s="30"/>
      <c r="AA87" s="30"/>
      <c r="AB87" s="30"/>
    </row>
    <row r="88" spans="1:28" ht="20.25" x14ac:dyDescent="0.3">
      <c r="A88" s="30"/>
      <c r="B88" s="510"/>
      <c r="C88" s="299"/>
      <c r="D88" s="47"/>
      <c r="E88" s="126"/>
      <c r="F88" s="127"/>
      <c r="G88" s="128"/>
      <c r="H88" s="144"/>
      <c r="I88" s="30"/>
      <c r="J88" s="30"/>
      <c r="K88" s="30"/>
      <c r="L88" s="30"/>
      <c r="M88" s="30"/>
      <c r="N88" s="30"/>
      <c r="O88" s="30"/>
      <c r="P88" s="30"/>
      <c r="Q88" s="30"/>
      <c r="R88" s="30"/>
      <c r="S88" s="30"/>
      <c r="T88" s="30"/>
      <c r="U88" s="30"/>
      <c r="V88" s="30"/>
      <c r="W88" s="30"/>
      <c r="X88" s="30"/>
      <c r="Y88" s="30"/>
      <c r="Z88" s="30"/>
      <c r="AA88" s="30"/>
      <c r="AB88" s="30"/>
    </row>
    <row r="89" spans="1:28" ht="21" thickBot="1" x14ac:dyDescent="0.35">
      <c r="A89" s="30"/>
      <c r="B89" s="511"/>
      <c r="C89" s="300"/>
      <c r="D89" s="49"/>
      <c r="E89" s="130"/>
      <c r="F89" s="141"/>
      <c r="G89" s="142"/>
      <c r="H89" s="144"/>
      <c r="I89" s="30"/>
      <c r="J89" s="30"/>
      <c r="K89" s="30"/>
      <c r="L89" s="30"/>
      <c r="M89" s="30"/>
      <c r="N89" s="30"/>
      <c r="O89" s="30"/>
      <c r="P89" s="30"/>
      <c r="Q89" s="30"/>
      <c r="R89" s="30"/>
      <c r="S89" s="30"/>
      <c r="T89" s="30"/>
      <c r="U89" s="30"/>
      <c r="V89" s="30"/>
      <c r="W89" s="30"/>
      <c r="X89" s="30"/>
      <c r="Y89" s="30"/>
      <c r="Z89" s="30"/>
      <c r="AA89" s="30"/>
      <c r="AB89" s="30"/>
    </row>
    <row r="90" spans="1:28" ht="19.5" thickBot="1" x14ac:dyDescent="0.3">
      <c r="A90" s="30"/>
      <c r="B90" s="38"/>
      <c r="C90" s="301"/>
      <c r="D90" s="38"/>
      <c r="E90" s="140"/>
      <c r="F90" s="140"/>
      <c r="G90" s="140"/>
      <c r="H90" s="148"/>
      <c r="I90" s="30"/>
      <c r="J90" s="30"/>
      <c r="K90" s="30"/>
      <c r="L90" s="30"/>
      <c r="M90" s="30"/>
      <c r="N90" s="30"/>
      <c r="O90" s="30"/>
      <c r="P90" s="30"/>
      <c r="Q90" s="30"/>
      <c r="R90" s="30"/>
      <c r="S90" s="30"/>
      <c r="T90" s="30"/>
      <c r="U90" s="30"/>
      <c r="V90" s="30"/>
      <c r="W90" s="30"/>
      <c r="X90" s="30"/>
      <c r="Y90" s="30"/>
      <c r="Z90" s="30"/>
      <c r="AA90" s="30"/>
      <c r="AB90" s="30"/>
    </row>
    <row r="91" spans="1:28" ht="20.25" x14ac:dyDescent="0.25">
      <c r="A91" s="30"/>
      <c r="B91" s="509" t="s">
        <v>242</v>
      </c>
      <c r="C91" s="44"/>
      <c r="D91" s="51"/>
      <c r="E91" s="126" t="e">
        <f>VLOOKUP($C91,$M$13:$R$377,3,FALSE)*($D91/100)</f>
        <v>#N/A</v>
      </c>
      <c r="F91" s="127" t="e">
        <f>VLOOKUP($C91,$M$13:$R$377,4,FALSE)*($D91/100)</f>
        <v>#N/A</v>
      </c>
      <c r="G91" s="128" t="e">
        <f>VLOOKUP($C91,$M$13:$R$377,5,FALSE)*($D91/100)</f>
        <v>#N/A</v>
      </c>
      <c r="H91" s="144" t="e">
        <f>E91*4+F91*4+G91*9</f>
        <v>#N/A</v>
      </c>
      <c r="I91" s="30"/>
      <c r="J91" s="30"/>
      <c r="K91" s="30"/>
      <c r="L91" s="30"/>
      <c r="M91" s="30"/>
      <c r="N91" s="30"/>
      <c r="O91" s="30"/>
      <c r="P91" s="30"/>
      <c r="Q91" s="30"/>
      <c r="R91" s="30"/>
      <c r="S91" s="30"/>
      <c r="T91" s="30"/>
      <c r="U91" s="30"/>
      <c r="V91" s="30"/>
      <c r="W91" s="30"/>
      <c r="X91" s="30"/>
      <c r="Y91" s="30"/>
      <c r="Z91" s="30"/>
      <c r="AA91" s="30"/>
      <c r="AB91" s="30"/>
    </row>
    <row r="92" spans="1:28" ht="20.25" x14ac:dyDescent="0.25">
      <c r="A92" s="30"/>
      <c r="B92" s="510"/>
      <c r="C92" s="44"/>
      <c r="D92" s="45"/>
      <c r="E92" s="126" t="e">
        <f t="shared" ref="E92:E95" si="30">VLOOKUP($C92,$M$13:$R$377,3,FALSE)*($D92/100)</f>
        <v>#N/A</v>
      </c>
      <c r="F92" s="127" t="e">
        <f t="shared" ref="F92:F95" si="31">VLOOKUP($C92,$M$13:$R$377,4,FALSE)*($D92/100)</f>
        <v>#N/A</v>
      </c>
      <c r="G92" s="128" t="e">
        <f t="shared" ref="G92:G95" si="32">VLOOKUP($C92,$M$13:$R$377,5,FALSE)*($D92/100)</f>
        <v>#N/A</v>
      </c>
      <c r="H92" s="144" t="e">
        <f>E92*4+F92*4+G92*9</f>
        <v>#N/A</v>
      </c>
      <c r="I92" s="30"/>
      <c r="J92" s="30"/>
      <c r="K92" s="30"/>
      <c r="L92" s="30"/>
      <c r="M92" s="30"/>
      <c r="N92" s="30"/>
      <c r="O92" s="30"/>
      <c r="P92" s="30"/>
      <c r="Q92" s="30"/>
      <c r="R92" s="30"/>
      <c r="S92" s="30"/>
      <c r="T92" s="30"/>
      <c r="U92" s="30"/>
      <c r="V92" s="30"/>
      <c r="W92" s="30"/>
      <c r="X92" s="30"/>
      <c r="Y92" s="30"/>
      <c r="Z92" s="30"/>
      <c r="AA92" s="30"/>
      <c r="AB92" s="30"/>
    </row>
    <row r="93" spans="1:28" ht="20.25" x14ac:dyDescent="0.25">
      <c r="A93" s="30"/>
      <c r="B93" s="510"/>
      <c r="C93" s="44"/>
      <c r="D93" s="45"/>
      <c r="E93" s="126" t="e">
        <f t="shared" si="30"/>
        <v>#N/A</v>
      </c>
      <c r="F93" s="127" t="e">
        <f t="shared" si="31"/>
        <v>#N/A</v>
      </c>
      <c r="G93" s="128" t="e">
        <f t="shared" si="32"/>
        <v>#N/A</v>
      </c>
      <c r="H93" s="144" t="e">
        <f>E93*4+F93*4+G93*9</f>
        <v>#N/A</v>
      </c>
      <c r="I93" s="30"/>
      <c r="J93" s="30"/>
      <c r="K93" s="30"/>
      <c r="L93" s="30"/>
      <c r="M93" s="30"/>
      <c r="N93" s="30"/>
      <c r="O93" s="30"/>
      <c r="P93" s="30"/>
      <c r="Q93" s="30"/>
      <c r="R93" s="30"/>
      <c r="S93" s="30"/>
      <c r="T93" s="30"/>
      <c r="U93" s="30"/>
      <c r="V93" s="30"/>
      <c r="W93" s="30"/>
      <c r="X93" s="30"/>
      <c r="Y93" s="30"/>
      <c r="Z93" s="30"/>
      <c r="AA93" s="30"/>
      <c r="AB93" s="30"/>
    </row>
    <row r="94" spans="1:28" ht="20.25" x14ac:dyDescent="0.25">
      <c r="A94" s="30"/>
      <c r="B94" s="510"/>
      <c r="C94" s="44"/>
      <c r="D94" s="45"/>
      <c r="E94" s="126" t="e">
        <f t="shared" si="30"/>
        <v>#N/A</v>
      </c>
      <c r="F94" s="127" t="e">
        <f t="shared" si="31"/>
        <v>#N/A</v>
      </c>
      <c r="G94" s="128" t="e">
        <f t="shared" si="32"/>
        <v>#N/A</v>
      </c>
      <c r="H94" s="144" t="e">
        <f>E94*4+F94*4+G94*9</f>
        <v>#N/A</v>
      </c>
      <c r="I94" s="30"/>
      <c r="J94" s="30"/>
      <c r="K94" s="30"/>
      <c r="L94" s="30"/>
      <c r="M94" s="30"/>
      <c r="N94" s="30"/>
      <c r="O94" s="30"/>
      <c r="P94" s="30"/>
      <c r="Q94" s="30"/>
      <c r="R94" s="30"/>
      <c r="S94" s="30"/>
      <c r="T94" s="30"/>
      <c r="U94" s="30"/>
      <c r="V94" s="30"/>
      <c r="W94" s="30"/>
      <c r="X94" s="30"/>
      <c r="Y94" s="30"/>
      <c r="Z94" s="30"/>
      <c r="AA94" s="30"/>
      <c r="AB94" s="30"/>
    </row>
    <row r="95" spans="1:28" ht="21" thickBot="1" x14ac:dyDescent="0.3">
      <c r="A95" s="30"/>
      <c r="B95" s="511"/>
      <c r="C95" s="44"/>
      <c r="D95" s="45"/>
      <c r="E95" s="130" t="e">
        <f t="shared" si="30"/>
        <v>#N/A</v>
      </c>
      <c r="F95" s="141" t="e">
        <f t="shared" si="31"/>
        <v>#N/A</v>
      </c>
      <c r="G95" s="142" t="e">
        <f t="shared" si="32"/>
        <v>#N/A</v>
      </c>
      <c r="H95" s="144" t="e">
        <f>E95*4+F95*4+G95*9</f>
        <v>#N/A</v>
      </c>
      <c r="I95" s="30"/>
      <c r="J95" s="30"/>
      <c r="K95" s="30"/>
      <c r="L95" s="30"/>
      <c r="M95" s="30"/>
      <c r="N95" s="30"/>
      <c r="O95" s="30"/>
      <c r="P95" s="30"/>
      <c r="Q95" s="30"/>
      <c r="R95" s="30"/>
      <c r="S95" s="30"/>
      <c r="T95" s="30"/>
      <c r="U95" s="30"/>
      <c r="V95" s="30"/>
      <c r="W95" s="30"/>
      <c r="X95" s="30"/>
      <c r="Y95" s="30"/>
      <c r="Z95" s="30"/>
      <c r="AA95" s="30"/>
      <c r="AB95" s="30"/>
    </row>
    <row r="96" spans="1:28" ht="15.75" thickBot="1" x14ac:dyDescent="0.3">
      <c r="A96" s="30"/>
      <c r="B96" s="30"/>
      <c r="C96" s="30"/>
      <c r="D96" s="33"/>
      <c r="E96" s="149"/>
      <c r="F96" s="149"/>
      <c r="G96" s="149"/>
      <c r="H96" s="150"/>
      <c r="I96" s="30"/>
      <c r="J96" s="30"/>
      <c r="K96" s="30"/>
      <c r="L96" s="30"/>
      <c r="M96" s="30"/>
      <c r="N96" s="30"/>
      <c r="O96" s="30"/>
      <c r="P96" s="30"/>
      <c r="Q96" s="30"/>
      <c r="R96" s="30"/>
      <c r="S96" s="30"/>
      <c r="T96" s="30"/>
      <c r="U96" s="30"/>
      <c r="V96" s="30"/>
      <c r="W96" s="30"/>
      <c r="X96" s="30"/>
      <c r="Y96" s="30"/>
      <c r="Z96" s="30"/>
      <c r="AA96" s="30"/>
      <c r="AB96" s="30"/>
    </row>
    <row r="97" spans="1:28" ht="21" thickBot="1" x14ac:dyDescent="0.3">
      <c r="A97" s="30"/>
      <c r="B97" s="512" t="s">
        <v>66</v>
      </c>
      <c r="C97" s="512"/>
      <c r="D97" s="513"/>
      <c r="E97" s="514" t="s">
        <v>70</v>
      </c>
      <c r="F97" s="515"/>
      <c r="G97" s="515"/>
      <c r="H97" s="520" t="s">
        <v>69</v>
      </c>
      <c r="I97" s="30"/>
      <c r="J97" s="30"/>
      <c r="K97" s="30"/>
      <c r="L97" s="30"/>
      <c r="M97" s="30"/>
      <c r="N97" s="30"/>
      <c r="O97" s="30"/>
      <c r="P97" s="30"/>
      <c r="Q97" s="30"/>
      <c r="R97" s="30"/>
      <c r="S97" s="30"/>
      <c r="T97" s="30"/>
      <c r="U97" s="30"/>
      <c r="V97" s="30"/>
      <c r="W97" s="30"/>
      <c r="X97" s="30"/>
      <c r="Y97" s="30"/>
      <c r="Z97" s="30"/>
      <c r="AA97" s="30"/>
      <c r="AB97" s="30"/>
    </row>
    <row r="98" spans="1:28" ht="21" thickBot="1" x14ac:dyDescent="0.3">
      <c r="A98" s="30"/>
      <c r="B98" s="512"/>
      <c r="C98" s="512"/>
      <c r="D98" s="513"/>
      <c r="E98" s="151" t="s">
        <v>16</v>
      </c>
      <c r="F98" s="136" t="s">
        <v>63</v>
      </c>
      <c r="G98" s="152" t="s">
        <v>64</v>
      </c>
      <c r="H98" s="521"/>
      <c r="I98" s="30"/>
      <c r="J98" s="30"/>
      <c r="K98" s="30"/>
      <c r="L98" s="30"/>
      <c r="M98" s="30"/>
      <c r="N98" s="30"/>
      <c r="O98" s="30"/>
      <c r="P98" s="30"/>
      <c r="Q98" s="30"/>
      <c r="R98" s="30"/>
      <c r="S98" s="30"/>
      <c r="T98" s="30"/>
      <c r="U98" s="30"/>
      <c r="V98" s="30"/>
      <c r="W98" s="30"/>
      <c r="X98" s="30"/>
      <c r="Y98" s="30"/>
      <c r="Z98" s="30"/>
      <c r="AA98" s="30"/>
      <c r="AB98" s="30"/>
    </row>
    <row r="99" spans="1:28" x14ac:dyDescent="0.25">
      <c r="A99" s="30"/>
      <c r="B99" s="512"/>
      <c r="C99" s="512"/>
      <c r="D99" s="513"/>
      <c r="E99" s="497" t="e">
        <f>SUM(E61:E95)</f>
        <v>#N/A</v>
      </c>
      <c r="F99" s="497" t="e">
        <f>SUM(F61:F95)</f>
        <v>#N/A</v>
      </c>
      <c r="G99" s="516" t="e">
        <f>SUM(G61:G95)</f>
        <v>#N/A</v>
      </c>
      <c r="H99" s="518" t="e">
        <f>SUM(H61:H95)</f>
        <v>#N/A</v>
      </c>
      <c r="I99" s="30"/>
      <c r="J99" s="30"/>
      <c r="K99" s="30"/>
      <c r="L99" s="30"/>
      <c r="M99" s="30"/>
      <c r="N99" s="30"/>
      <c r="O99" s="30"/>
      <c r="P99" s="30"/>
      <c r="Q99" s="30"/>
      <c r="R99" s="30"/>
      <c r="S99" s="30"/>
      <c r="T99" s="30"/>
      <c r="U99" s="30"/>
      <c r="V99" s="30"/>
      <c r="W99" s="30"/>
      <c r="X99" s="30"/>
      <c r="Y99" s="30"/>
      <c r="Z99" s="30"/>
      <c r="AA99" s="30"/>
      <c r="AB99" s="30"/>
    </row>
    <row r="100" spans="1:28" x14ac:dyDescent="0.25">
      <c r="A100" s="30"/>
      <c r="B100" s="512"/>
      <c r="C100" s="512"/>
      <c r="D100" s="513"/>
      <c r="E100" s="498"/>
      <c r="F100" s="498"/>
      <c r="G100" s="517"/>
      <c r="H100" s="519"/>
      <c r="I100" s="30"/>
      <c r="J100" s="30"/>
      <c r="K100" s="30"/>
      <c r="L100" s="30"/>
      <c r="M100" s="30"/>
      <c r="N100" s="30"/>
      <c r="O100" s="30"/>
      <c r="P100" s="30"/>
      <c r="Q100" s="30"/>
      <c r="R100" s="30"/>
      <c r="S100" s="30"/>
      <c r="T100" s="30"/>
      <c r="U100" s="30"/>
      <c r="V100" s="30"/>
      <c r="W100" s="30"/>
      <c r="X100" s="30"/>
      <c r="Y100" s="30"/>
      <c r="Z100" s="30"/>
      <c r="AA100" s="30"/>
      <c r="AB100" s="30"/>
    </row>
    <row r="101" spans="1:28" x14ac:dyDescent="0.25">
      <c r="A101" s="30"/>
      <c r="B101" s="512"/>
      <c r="C101" s="512"/>
      <c r="D101" s="513"/>
      <c r="E101" s="498"/>
      <c r="F101" s="498"/>
      <c r="G101" s="517"/>
      <c r="H101" s="519"/>
      <c r="I101" s="30"/>
      <c r="J101" s="30"/>
      <c r="K101" s="30"/>
      <c r="L101" s="30"/>
      <c r="M101" s="30"/>
      <c r="N101" s="30"/>
      <c r="O101" s="30"/>
      <c r="P101" s="30"/>
      <c r="Q101" s="30"/>
      <c r="R101" s="30"/>
      <c r="S101" s="30"/>
      <c r="T101" s="30"/>
      <c r="U101" s="30"/>
      <c r="V101" s="30"/>
      <c r="W101" s="30"/>
      <c r="X101" s="30"/>
      <c r="Y101" s="30"/>
      <c r="Z101" s="30"/>
      <c r="AA101" s="30"/>
      <c r="AB101" s="30"/>
    </row>
    <row r="102" spans="1:28" ht="15.75" thickBot="1" x14ac:dyDescent="0.3">
      <c r="A102" s="30"/>
      <c r="B102" s="512"/>
      <c r="C102" s="512"/>
      <c r="D102" s="513"/>
      <c r="E102" s="498"/>
      <c r="F102" s="498"/>
      <c r="G102" s="517"/>
      <c r="H102" s="519"/>
      <c r="I102" s="30"/>
      <c r="J102" s="30"/>
      <c r="K102" s="30"/>
      <c r="L102" s="30"/>
      <c r="M102" s="30"/>
      <c r="N102" s="30"/>
      <c r="O102" s="30"/>
      <c r="P102" s="30"/>
      <c r="Q102" s="30"/>
      <c r="R102" s="30"/>
      <c r="S102" s="30"/>
      <c r="T102" s="30"/>
      <c r="U102" s="30"/>
      <c r="V102" s="30"/>
      <c r="W102" s="30"/>
      <c r="X102" s="30"/>
      <c r="Y102" s="30"/>
      <c r="Z102" s="30"/>
      <c r="AA102" s="30"/>
      <c r="AB102" s="30"/>
    </row>
    <row r="103" spans="1:28" ht="20.25" thickBot="1" x14ac:dyDescent="0.3">
      <c r="A103" s="30"/>
      <c r="B103" s="499" t="s">
        <v>82</v>
      </c>
      <c r="C103" s="500"/>
      <c r="D103" s="501"/>
      <c r="E103" s="56" t="e">
        <f>(E99*4)/$H$52</f>
        <v>#N/A</v>
      </c>
      <c r="F103" s="56" t="e">
        <f>(F99*4)/$H$52</f>
        <v>#N/A</v>
      </c>
      <c r="G103" s="83" t="e">
        <f>(G99*9)/$H$52</f>
        <v>#N/A</v>
      </c>
      <c r="H103" s="56" t="e">
        <f>ROUNDUP(SUM(E103:G103),0)</f>
        <v>#N/A</v>
      </c>
      <c r="I103" s="30"/>
      <c r="J103" s="30"/>
      <c r="K103" s="30"/>
      <c r="L103" s="30"/>
      <c r="M103" s="30"/>
      <c r="N103" s="30"/>
      <c r="O103" s="30"/>
      <c r="P103" s="30"/>
      <c r="Q103" s="30"/>
      <c r="R103" s="30"/>
      <c r="S103" s="30"/>
      <c r="T103" s="30"/>
      <c r="U103" s="30"/>
      <c r="V103" s="30"/>
      <c r="W103" s="30"/>
      <c r="X103" s="30"/>
      <c r="Y103" s="30"/>
      <c r="Z103" s="30"/>
      <c r="AA103" s="30"/>
      <c r="AB103" s="30"/>
    </row>
    <row r="104" spans="1:28"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row>
    <row r="252" spans="1:28"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row>
    <row r="253" spans="1:28"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row>
    <row r="254" spans="1:28"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row>
    <row r="255" spans="1:28"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row>
    <row r="256" spans="1:28"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row>
    <row r="257" spans="1:28"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row>
    <row r="258" spans="1:28"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row>
    <row r="259" spans="1:28"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row>
    <row r="260" spans="1:28"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row>
    <row r="261" spans="1:28"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row>
    <row r="262" spans="1:28"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row>
    <row r="263" spans="1:28"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row>
    <row r="264" spans="1:28"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row>
    <row r="265" spans="1:28"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row>
    <row r="266" spans="1:28"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row>
    <row r="267" spans="1:28"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row>
    <row r="268" spans="1:28"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row>
    <row r="269" spans="1:28"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row>
    <row r="270" spans="1:28"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row>
    <row r="271" spans="1:28"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row>
    <row r="272" spans="1:28"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row>
    <row r="273" spans="1:28"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row>
    <row r="274" spans="1:28"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row>
    <row r="275" spans="1:28"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row>
    <row r="276" spans="1:28"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row>
    <row r="277" spans="1:28"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row>
    <row r="278" spans="1:28"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row>
    <row r="279" spans="1:28"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row>
    <row r="280" spans="1:28"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row>
    <row r="281" spans="1:28"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row>
    <row r="282" spans="1:28"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row>
    <row r="283" spans="1:28"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row>
    <row r="284" spans="1:28"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row>
    <row r="285" spans="1:28"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row>
    <row r="286" spans="1:28"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row>
    <row r="287" spans="1:28"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row>
    <row r="288" spans="1:28"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row>
    <row r="289" spans="1:28"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row>
    <row r="290" spans="1:28"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row>
    <row r="291" spans="1:28"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row>
    <row r="292" spans="1:28"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row>
    <row r="293" spans="1:28"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row>
    <row r="294" spans="1:28"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row>
    <row r="295" spans="1:28"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row>
    <row r="296" spans="1:28"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row>
    <row r="297" spans="1:28"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row>
    <row r="298" spans="1:28"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row>
    <row r="299" spans="1:28"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row>
    <row r="300" spans="1:28"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row>
    <row r="301" spans="1:28"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row>
    <row r="302" spans="1:28"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row>
    <row r="303" spans="1:28"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row>
    <row r="304" spans="1:28"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row>
    <row r="305" spans="1:28"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row>
    <row r="306" spans="1:28"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row>
    <row r="307" spans="1:28"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row>
    <row r="308" spans="1:28"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row>
    <row r="309" spans="1:28"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row>
    <row r="310" spans="1:28"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row>
    <row r="311" spans="1:28"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row>
    <row r="312" spans="1:28"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row>
    <row r="313" spans="1:28"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row>
    <row r="314" spans="1:28"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row>
    <row r="315" spans="1:28"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row>
    <row r="316" spans="1:28"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row>
    <row r="317" spans="1:28"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row>
    <row r="318" spans="1:28"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row>
    <row r="319" spans="1:28"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row>
    <row r="320" spans="1:28" x14ac:dyDescent="0.2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row>
    <row r="321" spans="1:28" x14ac:dyDescent="0.2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row>
    <row r="322" spans="1:28" x14ac:dyDescent="0.2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row>
    <row r="323" spans="1:28" x14ac:dyDescent="0.2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row>
    <row r="324" spans="1:28" x14ac:dyDescent="0.2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row>
    <row r="325" spans="1:28" x14ac:dyDescent="0.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row>
    <row r="326" spans="1:28" x14ac:dyDescent="0.2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row>
    <row r="327" spans="1:28" x14ac:dyDescent="0.2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row>
    <row r="328" spans="1:28" x14ac:dyDescent="0.2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row>
    <row r="329" spans="1:28" x14ac:dyDescent="0.2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row>
    <row r="330" spans="1:28" x14ac:dyDescent="0.2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row>
    <row r="331" spans="1:28" x14ac:dyDescent="0.2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row>
    <row r="332" spans="1:28" x14ac:dyDescent="0.2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row>
    <row r="333" spans="1:28" x14ac:dyDescent="0.2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row>
    <row r="334" spans="1:28" x14ac:dyDescent="0.2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row>
    <row r="335" spans="1:28" x14ac:dyDescent="0.2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row>
    <row r="336" spans="1:28" x14ac:dyDescent="0.2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row>
    <row r="337" spans="1:28" x14ac:dyDescent="0.2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row>
    <row r="338" spans="1:28" x14ac:dyDescent="0.2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row>
    <row r="339" spans="1:28" x14ac:dyDescent="0.2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row>
    <row r="340" spans="1:28"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row>
    <row r="341" spans="1:28" x14ac:dyDescent="0.2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row>
    <row r="342" spans="1:28"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row>
    <row r="343" spans="1:28" x14ac:dyDescent="0.2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row>
    <row r="344" spans="1:28" x14ac:dyDescent="0.2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row>
    <row r="345" spans="1:28" x14ac:dyDescent="0.2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row>
    <row r="346" spans="1:28" x14ac:dyDescent="0.2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row>
    <row r="347" spans="1:28" x14ac:dyDescent="0.2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row>
    <row r="348" spans="1:28" x14ac:dyDescent="0.2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row>
    <row r="349" spans="1:28" x14ac:dyDescent="0.2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row>
    <row r="350" spans="1:28" x14ac:dyDescent="0.2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row>
    <row r="351" spans="1:28" x14ac:dyDescent="0.2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row>
    <row r="352" spans="1:28" x14ac:dyDescent="0.2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row>
    <row r="353" spans="1:28" x14ac:dyDescent="0.2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row>
    <row r="354" spans="1:28" x14ac:dyDescent="0.2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row>
    <row r="355" spans="1:28" x14ac:dyDescent="0.2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row>
    <row r="356" spans="1:28" x14ac:dyDescent="0.2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row>
    <row r="357" spans="1:28" x14ac:dyDescent="0.2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row>
    <row r="358" spans="1:28" x14ac:dyDescent="0.2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row>
    <row r="359" spans="1:28" x14ac:dyDescent="0.2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row>
    <row r="360" spans="1:28" x14ac:dyDescent="0.2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row>
    <row r="361" spans="1:28" x14ac:dyDescent="0.2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row>
    <row r="362" spans="1:28" x14ac:dyDescent="0.2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row>
    <row r="363" spans="1:28" x14ac:dyDescent="0.2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row>
    <row r="364" spans="1:28" x14ac:dyDescent="0.2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row>
    <row r="365" spans="1:28" x14ac:dyDescent="0.2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row>
    <row r="366" spans="1:28" x14ac:dyDescent="0.2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row>
    <row r="367" spans="1:28" x14ac:dyDescent="0.2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row>
    <row r="368" spans="1:28" x14ac:dyDescent="0.2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row>
    <row r="369" spans="1:28" x14ac:dyDescent="0.2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row>
    <row r="370" spans="1:28" x14ac:dyDescent="0.2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row>
    <row r="371" spans="1:28" x14ac:dyDescent="0.2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row>
    <row r="372" spans="1:28" x14ac:dyDescent="0.2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row>
    <row r="373" spans="1:28" x14ac:dyDescent="0.2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row>
    <row r="374" spans="1:28" x14ac:dyDescent="0.2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row>
    <row r="375" spans="1:28" x14ac:dyDescent="0.2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row>
    <row r="376" spans="1:28" x14ac:dyDescent="0.2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row>
    <row r="377" spans="1:28" x14ac:dyDescent="0.2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row>
    <row r="378" spans="1:28" x14ac:dyDescent="0.2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row>
    <row r="379" spans="1:28" x14ac:dyDescent="0.2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row>
    <row r="380" spans="1:28" x14ac:dyDescent="0.2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row>
    <row r="381" spans="1:28" x14ac:dyDescent="0.2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row>
    <row r="382" spans="1:28" x14ac:dyDescent="0.2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row>
    <row r="383" spans="1:28" x14ac:dyDescent="0.2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row>
    <row r="384" spans="1:28" x14ac:dyDescent="0.2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row>
    <row r="385" spans="1:28" x14ac:dyDescent="0.2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row>
    <row r="386" spans="1:28" x14ac:dyDescent="0.2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row>
    <row r="387" spans="1:28" x14ac:dyDescent="0.2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row>
    <row r="388" spans="1:28" x14ac:dyDescent="0.2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row>
    <row r="389" spans="1:28" x14ac:dyDescent="0.2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row>
    <row r="390" spans="1:28" x14ac:dyDescent="0.2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row>
    <row r="391" spans="1:28" x14ac:dyDescent="0.2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row>
    <row r="392" spans="1:28" x14ac:dyDescent="0.2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row>
    <row r="393" spans="1:28" x14ac:dyDescent="0.2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row>
    <row r="394" spans="1:28" x14ac:dyDescent="0.2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row>
    <row r="395" spans="1:28" x14ac:dyDescent="0.2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row>
    <row r="396" spans="1:28" x14ac:dyDescent="0.2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row>
    <row r="397" spans="1:28" x14ac:dyDescent="0.2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row>
    <row r="398" spans="1:28" x14ac:dyDescent="0.2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row>
    <row r="399" spans="1:28" x14ac:dyDescent="0.2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row>
    <row r="400" spans="1:28" x14ac:dyDescent="0.2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row>
    <row r="401" spans="1:28" x14ac:dyDescent="0.2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row>
    <row r="402" spans="1:28" x14ac:dyDescent="0.2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row>
    <row r="403" spans="1:28" x14ac:dyDescent="0.2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row>
    <row r="404" spans="1:28" x14ac:dyDescent="0.2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row>
    <row r="405" spans="1:28" x14ac:dyDescent="0.2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row>
    <row r="406" spans="1:28" x14ac:dyDescent="0.2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row>
    <row r="407" spans="1:28" x14ac:dyDescent="0.2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row>
    <row r="408" spans="1:28" x14ac:dyDescent="0.2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row>
    <row r="409" spans="1:28" x14ac:dyDescent="0.2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row>
    <row r="410" spans="1:28" x14ac:dyDescent="0.2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row>
    <row r="411" spans="1:28" x14ac:dyDescent="0.2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row>
    <row r="412" spans="1:28" x14ac:dyDescent="0.2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row>
    <row r="413" spans="1:28" x14ac:dyDescent="0.2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row>
    <row r="414" spans="1:28" x14ac:dyDescent="0.2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row>
    <row r="415" spans="1:28" x14ac:dyDescent="0.2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row>
    <row r="416" spans="1:28" x14ac:dyDescent="0.2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row>
    <row r="417" spans="1:28" x14ac:dyDescent="0.2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row>
    <row r="418" spans="1:28" x14ac:dyDescent="0.2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row>
    <row r="419" spans="1:28" x14ac:dyDescent="0.2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row>
    <row r="420" spans="1:28" x14ac:dyDescent="0.2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row>
    <row r="421" spans="1:28" x14ac:dyDescent="0.2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row>
    <row r="422" spans="1:28" x14ac:dyDescent="0.2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row>
    <row r="423" spans="1:28" x14ac:dyDescent="0.2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row>
    <row r="424" spans="1:28" x14ac:dyDescent="0.2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row>
    <row r="425" spans="1:28" x14ac:dyDescent="0.2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row>
    <row r="426" spans="1:28" x14ac:dyDescent="0.2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row>
    <row r="427" spans="1:28" x14ac:dyDescent="0.2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row>
    <row r="428" spans="1:28" x14ac:dyDescent="0.2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row>
    <row r="429" spans="1:28" x14ac:dyDescent="0.2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row>
    <row r="430" spans="1:28" x14ac:dyDescent="0.2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row>
    <row r="431" spans="1:28" x14ac:dyDescent="0.2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row>
    <row r="432" spans="1:28" x14ac:dyDescent="0.2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row>
    <row r="433" spans="1:28" x14ac:dyDescent="0.2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row>
    <row r="434" spans="1:28" x14ac:dyDescent="0.2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row>
    <row r="435" spans="1:28" x14ac:dyDescent="0.2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row>
    <row r="436" spans="1:28" x14ac:dyDescent="0.2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row>
    <row r="437" spans="1:28" x14ac:dyDescent="0.2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row>
    <row r="438" spans="1:28" x14ac:dyDescent="0.2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row>
    <row r="439" spans="1:28" x14ac:dyDescent="0.2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row>
    <row r="440" spans="1:28" x14ac:dyDescent="0.2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row>
    <row r="441" spans="1:28" x14ac:dyDescent="0.2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row>
    <row r="442" spans="1:28" x14ac:dyDescent="0.2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row>
    <row r="443" spans="1:28" x14ac:dyDescent="0.2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row>
    <row r="444" spans="1:28" x14ac:dyDescent="0.2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row>
    <row r="445" spans="1:28" x14ac:dyDescent="0.2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row>
    <row r="446" spans="1:28" x14ac:dyDescent="0.2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row>
    <row r="447" spans="1:28" x14ac:dyDescent="0.2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row>
    <row r="448" spans="1:28" x14ac:dyDescent="0.2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row>
    <row r="449" spans="1:28" x14ac:dyDescent="0.2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row>
    <row r="450" spans="1:28" x14ac:dyDescent="0.2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row>
    <row r="451" spans="1:28" x14ac:dyDescent="0.2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row>
    <row r="452" spans="1:28" x14ac:dyDescent="0.2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row>
    <row r="453" spans="1:28" x14ac:dyDescent="0.2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row>
    <row r="454" spans="1:28" x14ac:dyDescent="0.2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row>
    <row r="455" spans="1:28" x14ac:dyDescent="0.2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row>
    <row r="456" spans="1:28" x14ac:dyDescent="0.2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row>
    <row r="457" spans="1:28" x14ac:dyDescent="0.2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row>
    <row r="458" spans="1:28" x14ac:dyDescent="0.2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row>
    <row r="459" spans="1:28" x14ac:dyDescent="0.2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row>
    <row r="460" spans="1:28" x14ac:dyDescent="0.2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row>
    <row r="461" spans="1:28" x14ac:dyDescent="0.2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row>
    <row r="462" spans="1:28" x14ac:dyDescent="0.2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row>
    <row r="463" spans="1:28" x14ac:dyDescent="0.2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row>
    <row r="464" spans="1:28" x14ac:dyDescent="0.2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row>
    <row r="465" spans="1:28" x14ac:dyDescent="0.2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row>
    <row r="466" spans="1:28" x14ac:dyDescent="0.2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row>
    <row r="467" spans="1:28" x14ac:dyDescent="0.2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row>
    <row r="468" spans="1:28" x14ac:dyDescent="0.2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row>
    <row r="469" spans="1:28" x14ac:dyDescent="0.2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row>
    <row r="470" spans="1:28" x14ac:dyDescent="0.2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row>
    <row r="471" spans="1:28" x14ac:dyDescent="0.2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row>
    <row r="472" spans="1:28" x14ac:dyDescent="0.2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row>
    <row r="473" spans="1:28" x14ac:dyDescent="0.2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row>
    <row r="474" spans="1:28" x14ac:dyDescent="0.2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row>
    <row r="475" spans="1:28" x14ac:dyDescent="0.2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row>
    <row r="476" spans="1:28" x14ac:dyDescent="0.2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row>
    <row r="477" spans="1:28" x14ac:dyDescent="0.2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row>
    <row r="478" spans="1:28" x14ac:dyDescent="0.2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row>
    <row r="479" spans="1:28" x14ac:dyDescent="0.2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row>
    <row r="480" spans="1:28" x14ac:dyDescent="0.2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row>
    <row r="481" spans="1:28" x14ac:dyDescent="0.2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row>
    <row r="482" spans="1:28" x14ac:dyDescent="0.2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row>
    <row r="483" spans="1:28" x14ac:dyDescent="0.2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row>
    <row r="484" spans="1:28" x14ac:dyDescent="0.2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row>
    <row r="485" spans="1:28" x14ac:dyDescent="0.2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row>
    <row r="486" spans="1:28" x14ac:dyDescent="0.2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row>
    <row r="487" spans="1:28" x14ac:dyDescent="0.2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row>
    <row r="488" spans="1:28" x14ac:dyDescent="0.2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row>
    <row r="489" spans="1:28" x14ac:dyDescent="0.2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row>
    <row r="490" spans="1:28" x14ac:dyDescent="0.2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row>
    <row r="491" spans="1:28" x14ac:dyDescent="0.2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row>
    <row r="492" spans="1:28" x14ac:dyDescent="0.2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row>
    <row r="493" spans="1:28" x14ac:dyDescent="0.2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row>
    <row r="494" spans="1:28" x14ac:dyDescent="0.2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row>
    <row r="495" spans="1:28" x14ac:dyDescent="0.2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row>
    <row r="496" spans="1:28" x14ac:dyDescent="0.2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row>
    <row r="497" spans="1:28" x14ac:dyDescent="0.2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row>
    <row r="498" spans="1:28" x14ac:dyDescent="0.2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row>
    <row r="499" spans="1:28" x14ac:dyDescent="0.2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row>
    <row r="500" spans="1:28" x14ac:dyDescent="0.2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row>
    <row r="501" spans="1:28" x14ac:dyDescent="0.2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row>
    <row r="502" spans="1:28" x14ac:dyDescent="0.2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row>
    <row r="503" spans="1:28" x14ac:dyDescent="0.2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row>
    <row r="504" spans="1:28" x14ac:dyDescent="0.2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row>
    <row r="505" spans="1:28" x14ac:dyDescent="0.2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row>
    <row r="506" spans="1:28" x14ac:dyDescent="0.2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row>
    <row r="507" spans="1:28" x14ac:dyDescent="0.2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row>
    <row r="508" spans="1:28" x14ac:dyDescent="0.2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row>
    <row r="509" spans="1:28" x14ac:dyDescent="0.2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row>
    <row r="510" spans="1:28" x14ac:dyDescent="0.2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row>
    <row r="511" spans="1:28" x14ac:dyDescent="0.2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row>
    <row r="512" spans="1:28" x14ac:dyDescent="0.2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row>
    <row r="513" spans="1:28" x14ac:dyDescent="0.2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row>
    <row r="514" spans="1:28" x14ac:dyDescent="0.2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row>
    <row r="515" spans="1:28" x14ac:dyDescent="0.2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row>
    <row r="516" spans="1:28" x14ac:dyDescent="0.2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row>
    <row r="517" spans="1:28" x14ac:dyDescent="0.2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row>
    <row r="518" spans="1:28" x14ac:dyDescent="0.2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row>
    <row r="519" spans="1:28" x14ac:dyDescent="0.2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row>
    <row r="520" spans="1:28" x14ac:dyDescent="0.2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row>
    <row r="521" spans="1:28" x14ac:dyDescent="0.2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row>
    <row r="522" spans="1:28" x14ac:dyDescent="0.2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row>
    <row r="523" spans="1:28" x14ac:dyDescent="0.2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row>
    <row r="524" spans="1:28" x14ac:dyDescent="0.2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row>
    <row r="525" spans="1:28" x14ac:dyDescent="0.2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row>
    <row r="526" spans="1:28" x14ac:dyDescent="0.2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row>
    <row r="527" spans="1:28" x14ac:dyDescent="0.2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row>
    <row r="528" spans="1:28" x14ac:dyDescent="0.2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row>
    <row r="529" spans="1:28" x14ac:dyDescent="0.2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row>
    <row r="530" spans="1:28" x14ac:dyDescent="0.2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row>
    <row r="531" spans="1:28" x14ac:dyDescent="0.2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row>
    <row r="532" spans="1:28" x14ac:dyDescent="0.2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row>
    <row r="533" spans="1:28" x14ac:dyDescent="0.2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row>
    <row r="534" spans="1:28" x14ac:dyDescent="0.2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row>
    <row r="535" spans="1:28" x14ac:dyDescent="0.2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row>
    <row r="536" spans="1:28" x14ac:dyDescent="0.2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row>
    <row r="537" spans="1:28" x14ac:dyDescent="0.2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row>
    <row r="538" spans="1:28" x14ac:dyDescent="0.2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row>
    <row r="539" spans="1:28" x14ac:dyDescent="0.2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row>
    <row r="540" spans="1:28" x14ac:dyDescent="0.2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row>
    <row r="541" spans="1:28" x14ac:dyDescent="0.2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row>
    <row r="542" spans="1:28" x14ac:dyDescent="0.2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row>
    <row r="543" spans="1:28" x14ac:dyDescent="0.2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row>
    <row r="544" spans="1:28" x14ac:dyDescent="0.2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row>
    <row r="545" spans="1:28" x14ac:dyDescent="0.2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row>
    <row r="546" spans="1:28" x14ac:dyDescent="0.2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row>
    <row r="547" spans="1:28" x14ac:dyDescent="0.2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row>
    <row r="548" spans="1:28" x14ac:dyDescent="0.2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row>
    <row r="549" spans="1:28" x14ac:dyDescent="0.2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row>
    <row r="550" spans="1:28" x14ac:dyDescent="0.2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row>
    <row r="551" spans="1:28" x14ac:dyDescent="0.2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row>
    <row r="552" spans="1:28" x14ac:dyDescent="0.2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row>
    <row r="553" spans="1:28" x14ac:dyDescent="0.2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row>
    <row r="554" spans="1:28" x14ac:dyDescent="0.2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row>
    <row r="555" spans="1:28" x14ac:dyDescent="0.2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row>
    <row r="556" spans="1:28" x14ac:dyDescent="0.2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row>
    <row r="557" spans="1:28" x14ac:dyDescent="0.2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row>
    <row r="558" spans="1:28" x14ac:dyDescent="0.2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row>
    <row r="559" spans="1:28" x14ac:dyDescent="0.2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row>
    <row r="560" spans="1:28" x14ac:dyDescent="0.2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row>
    <row r="561" spans="1:28" x14ac:dyDescent="0.2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row>
    <row r="562" spans="1:28" x14ac:dyDescent="0.2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row>
    <row r="563" spans="1:28" x14ac:dyDescent="0.2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row>
    <row r="564" spans="1:28" x14ac:dyDescent="0.2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row>
    <row r="565" spans="1:28" x14ac:dyDescent="0.2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row>
    <row r="566" spans="1:28" x14ac:dyDescent="0.2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row>
    <row r="567" spans="1:28" x14ac:dyDescent="0.2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row>
    <row r="568" spans="1:28" x14ac:dyDescent="0.2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row>
    <row r="569" spans="1:28" x14ac:dyDescent="0.2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row>
    <row r="570" spans="1:28" x14ac:dyDescent="0.2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row>
    <row r="571" spans="1:28" x14ac:dyDescent="0.2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row>
    <row r="572" spans="1:28" x14ac:dyDescent="0.2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row>
    <row r="573" spans="1:28" x14ac:dyDescent="0.2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row>
    <row r="574" spans="1:28" x14ac:dyDescent="0.2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row>
    <row r="575" spans="1:28" x14ac:dyDescent="0.2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row>
    <row r="576" spans="1:28" x14ac:dyDescent="0.2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row>
    <row r="577" spans="1:28" x14ac:dyDescent="0.2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row>
    <row r="578" spans="1:28" x14ac:dyDescent="0.2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row>
    <row r="579" spans="1:28" x14ac:dyDescent="0.2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row>
    <row r="580" spans="1:28" x14ac:dyDescent="0.2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row>
    <row r="581" spans="1:28" x14ac:dyDescent="0.2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row>
    <row r="582" spans="1:28" x14ac:dyDescent="0.2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row>
    <row r="583" spans="1:28" x14ac:dyDescent="0.2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row>
    <row r="584" spans="1:28" x14ac:dyDescent="0.2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row>
    <row r="585" spans="1:28" x14ac:dyDescent="0.2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row>
    <row r="586" spans="1:28" x14ac:dyDescent="0.2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row>
    <row r="587" spans="1:28" x14ac:dyDescent="0.2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row>
    <row r="588" spans="1:28" x14ac:dyDescent="0.2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row>
    <row r="589" spans="1:28" x14ac:dyDescent="0.2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row>
    <row r="590" spans="1:28" x14ac:dyDescent="0.2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row>
    <row r="591" spans="1:28" x14ac:dyDescent="0.2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row>
    <row r="592" spans="1:28" x14ac:dyDescent="0.2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row>
  </sheetData>
  <mergeCells count="48">
    <mergeCell ref="C10:F10"/>
    <mergeCell ref="O12:Q12"/>
    <mergeCell ref="T13:AA13"/>
    <mergeCell ref="U18:V18"/>
    <mergeCell ref="T14:W14"/>
    <mergeCell ref="Y14:AA14"/>
    <mergeCell ref="U15:V15"/>
    <mergeCell ref="U16:V16"/>
    <mergeCell ref="U17:V17"/>
    <mergeCell ref="B56:D56"/>
    <mergeCell ref="E52:E55"/>
    <mergeCell ref="F52:F55"/>
    <mergeCell ref="G52:G55"/>
    <mergeCell ref="M3:N3"/>
    <mergeCell ref="E12:G12"/>
    <mergeCell ref="B14:B18"/>
    <mergeCell ref="H52:H55"/>
    <mergeCell ref="B44:B48"/>
    <mergeCell ref="E50:G50"/>
    <mergeCell ref="H50:H51"/>
    <mergeCell ref="B20:B24"/>
    <mergeCell ref="B26:B30"/>
    <mergeCell ref="B32:B36"/>
    <mergeCell ref="B38:B42"/>
    <mergeCell ref="B50:D55"/>
    <mergeCell ref="U25:V25"/>
    <mergeCell ref="U26:V26"/>
    <mergeCell ref="U19:V19"/>
    <mergeCell ref="U20:V20"/>
    <mergeCell ref="U21:V21"/>
    <mergeCell ref="U22:V22"/>
    <mergeCell ref="U23:V23"/>
    <mergeCell ref="U24:V24"/>
    <mergeCell ref="E59:G59"/>
    <mergeCell ref="B61:B65"/>
    <mergeCell ref="B67:B71"/>
    <mergeCell ref="B73:B77"/>
    <mergeCell ref="B79:B83"/>
    <mergeCell ref="H97:H98"/>
    <mergeCell ref="E99:E102"/>
    <mergeCell ref="F99:F102"/>
    <mergeCell ref="G99:G102"/>
    <mergeCell ref="H99:H102"/>
    <mergeCell ref="B103:D103"/>
    <mergeCell ref="B85:B89"/>
    <mergeCell ref="B91:B95"/>
    <mergeCell ref="B97:D102"/>
    <mergeCell ref="E97:G9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92B0F-7BAB-46B8-952D-C5B273937B51}">
  <dimension ref="A1:AH520"/>
  <sheetViews>
    <sheetView zoomScale="90" zoomScaleNormal="90" workbookViewId="0">
      <selection activeCell="H6" sqref="H6:N6"/>
    </sheetView>
  </sheetViews>
  <sheetFormatPr defaultRowHeight="13.5" x14ac:dyDescent="0.3"/>
  <cols>
    <col min="1" max="1" width="9.140625" style="177"/>
    <col min="2" max="2" width="21.28515625" style="177" customWidth="1"/>
    <col min="3" max="3" width="24.5703125" style="177" bestFit="1" customWidth="1"/>
    <col min="4" max="4" width="19.28515625" style="177" customWidth="1"/>
    <col min="5" max="5" width="24.42578125" style="177" bestFit="1" customWidth="1"/>
    <col min="6" max="6" width="1.7109375" style="271" customWidth="1"/>
    <col min="7" max="7" width="23.28515625" style="271" customWidth="1"/>
    <col min="8" max="8" width="49.28515625" style="271" customWidth="1"/>
    <col min="9" max="9" width="17.42578125" style="271" customWidth="1"/>
    <col min="10" max="10" width="16.5703125" style="271" customWidth="1"/>
    <col min="11" max="11" width="20.5703125" style="271" bestFit="1" customWidth="1"/>
    <col min="12" max="12" width="2.28515625" style="271" customWidth="1"/>
    <col min="13" max="13" width="19" style="271" customWidth="1"/>
    <col min="14" max="14" width="25.5703125" style="271" bestFit="1" customWidth="1"/>
    <col min="15" max="15" width="38.85546875" style="271" bestFit="1" customWidth="1"/>
    <col min="16" max="16" width="18" style="271" bestFit="1" customWidth="1"/>
    <col min="17" max="17" width="18.140625" style="271" customWidth="1"/>
    <col min="18" max="18" width="23.28515625" style="271" bestFit="1" customWidth="1"/>
    <col min="19" max="19" width="1.140625" style="177" customWidth="1"/>
    <col min="20" max="20" width="18.85546875" style="271" customWidth="1"/>
    <col min="21" max="21" width="18.85546875" style="177" customWidth="1"/>
    <col min="22" max="22" width="18" style="177" customWidth="1"/>
    <col min="23" max="23" width="2.28515625" style="177" customWidth="1"/>
    <col min="24" max="24" width="100.85546875" style="177" bestFit="1" customWidth="1"/>
    <col min="25" max="25" width="4.7109375" style="177" customWidth="1"/>
    <col min="26" max="26" width="54.5703125" style="177" bestFit="1" customWidth="1"/>
    <col min="27" max="27" width="93.7109375" style="177" customWidth="1"/>
    <col min="28" max="28" width="1.140625" style="177" customWidth="1"/>
    <col min="29" max="29" width="67" style="177" bestFit="1" customWidth="1"/>
    <col min="30" max="30" width="0.7109375" style="177" customWidth="1"/>
    <col min="31" max="31" width="63.5703125" style="177" customWidth="1"/>
    <col min="32" max="32" width="71.5703125" style="177" bestFit="1" customWidth="1"/>
    <col min="33" max="33" width="74.5703125" style="177" bestFit="1" customWidth="1"/>
    <col min="34" max="16384" width="9.140625" style="177"/>
  </cols>
  <sheetData>
    <row r="1" spans="1:34" ht="14.25" thickBot="1" x14ac:dyDescent="0.35">
      <c r="A1" s="175"/>
      <c r="B1" s="175"/>
      <c r="C1" s="175"/>
      <c r="D1" s="175"/>
      <c r="E1" s="175"/>
      <c r="F1" s="176"/>
      <c r="G1" s="176"/>
      <c r="H1" s="176"/>
      <c r="I1" s="176"/>
      <c r="J1" s="176"/>
      <c r="K1" s="176"/>
      <c r="L1" s="176"/>
      <c r="M1" s="176"/>
      <c r="N1" s="176"/>
      <c r="O1" s="176"/>
      <c r="P1" s="176"/>
      <c r="Q1" s="176"/>
      <c r="R1" s="176"/>
      <c r="S1" s="175"/>
      <c r="T1" s="176"/>
      <c r="U1" s="175"/>
      <c r="V1" s="175"/>
      <c r="W1" s="175"/>
      <c r="X1" s="175"/>
      <c r="Y1" s="175"/>
      <c r="Z1" s="175"/>
      <c r="AA1" s="175"/>
      <c r="AB1" s="175"/>
      <c r="AC1" s="175"/>
      <c r="AD1" s="175"/>
      <c r="AE1" s="175"/>
      <c r="AF1" s="175"/>
      <c r="AG1" s="175"/>
      <c r="AH1" s="175"/>
    </row>
    <row r="2" spans="1:34" ht="21" thickBot="1" x14ac:dyDescent="0.35">
      <c r="A2" s="175"/>
      <c r="B2" s="175"/>
      <c r="C2" s="175"/>
      <c r="D2" s="175"/>
      <c r="E2" s="175"/>
      <c r="F2" s="176"/>
      <c r="G2" s="176"/>
      <c r="H2" s="176"/>
      <c r="I2" s="176"/>
      <c r="J2" s="176"/>
      <c r="K2" s="176"/>
      <c r="L2" s="176"/>
      <c r="M2" s="176"/>
      <c r="N2" s="176"/>
      <c r="O2" s="176"/>
      <c r="P2" s="176"/>
      <c r="Q2" s="176"/>
      <c r="R2" s="176"/>
      <c r="S2" s="175"/>
      <c r="T2" s="176"/>
      <c r="U2" s="175"/>
      <c r="V2" s="175"/>
      <c r="W2" s="175"/>
      <c r="X2" s="175"/>
      <c r="Y2" s="175"/>
      <c r="Z2" s="237" t="s">
        <v>35</v>
      </c>
      <c r="AA2" s="178"/>
      <c r="AB2" s="179"/>
      <c r="AC2" s="175"/>
      <c r="AD2" s="175"/>
      <c r="AE2" s="175"/>
      <c r="AF2" s="175"/>
      <c r="AG2" s="175"/>
      <c r="AH2" s="175"/>
    </row>
    <row r="3" spans="1:34" ht="27.75" customHeight="1" thickBot="1" x14ac:dyDescent="0.35">
      <c r="A3" s="175"/>
      <c r="B3" s="175"/>
      <c r="C3" s="175"/>
      <c r="D3" s="175"/>
      <c r="E3" s="175"/>
      <c r="F3" s="176"/>
      <c r="G3" s="176"/>
      <c r="H3" s="176"/>
      <c r="I3" s="176"/>
      <c r="J3" s="176"/>
      <c r="K3" s="176"/>
      <c r="L3" s="176"/>
      <c r="M3" s="176"/>
      <c r="N3" s="180"/>
      <c r="O3" s="176"/>
      <c r="P3" s="176"/>
      <c r="Q3" s="176"/>
      <c r="R3" s="176"/>
      <c r="S3" s="175"/>
      <c r="T3" s="176"/>
      <c r="U3" s="175"/>
      <c r="V3" s="175"/>
      <c r="W3" s="175"/>
      <c r="X3" s="175"/>
      <c r="Y3" s="175"/>
      <c r="Z3" s="181" t="s">
        <v>36</v>
      </c>
      <c r="AA3" s="182" t="s">
        <v>37</v>
      </c>
      <c r="AB3" s="175"/>
      <c r="AC3" s="183"/>
      <c r="AD3" s="184"/>
      <c r="AE3" s="175"/>
      <c r="AF3" s="175"/>
      <c r="AG3" s="175"/>
      <c r="AH3" s="175"/>
    </row>
    <row r="4" spans="1:34" ht="36" customHeight="1" thickBot="1" x14ac:dyDescent="0.35">
      <c r="A4" s="175"/>
      <c r="B4" s="175"/>
      <c r="C4" s="175"/>
      <c r="D4" s="175"/>
      <c r="E4" s="175"/>
      <c r="F4" s="176"/>
      <c r="G4" s="176"/>
      <c r="H4" s="176"/>
      <c r="I4" s="176"/>
      <c r="J4" s="176"/>
      <c r="K4" s="176"/>
      <c r="L4" s="176"/>
      <c r="M4" s="176"/>
      <c r="N4" s="180"/>
      <c r="O4" s="176"/>
      <c r="P4" s="176"/>
      <c r="Q4" s="176"/>
      <c r="R4" s="176"/>
      <c r="S4" s="175"/>
      <c r="T4" s="176"/>
      <c r="U4" s="175"/>
      <c r="V4" s="175"/>
      <c r="W4" s="175"/>
      <c r="X4" s="175"/>
      <c r="Y4" s="175"/>
      <c r="Z4" s="185" t="s">
        <v>325</v>
      </c>
      <c r="AA4" s="186" t="s">
        <v>274</v>
      </c>
      <c r="AB4" s="187"/>
      <c r="AC4" s="188"/>
      <c r="AD4" s="189"/>
      <c r="AE4" s="175"/>
      <c r="AF4" s="175"/>
      <c r="AG4" s="175"/>
      <c r="AH4" s="175"/>
    </row>
    <row r="5" spans="1:34" ht="54.75" customHeight="1" thickBot="1" x14ac:dyDescent="0.3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81" t="s">
        <v>326</v>
      </c>
      <c r="AA5" s="186" t="s">
        <v>291</v>
      </c>
      <c r="AB5" s="187"/>
      <c r="AC5" s="188"/>
      <c r="AD5" s="189"/>
      <c r="AE5" s="175"/>
      <c r="AF5" s="175"/>
      <c r="AG5" s="175"/>
      <c r="AH5" s="175"/>
    </row>
    <row r="6" spans="1:34" ht="88.5" thickBot="1" x14ac:dyDescent="0.35">
      <c r="A6" s="175"/>
      <c r="B6" s="313" t="s">
        <v>328</v>
      </c>
      <c r="C6" s="238"/>
      <c r="D6" s="234"/>
      <c r="E6" s="234"/>
      <c r="F6" s="234"/>
      <c r="G6" s="234"/>
      <c r="H6" s="525" t="s">
        <v>384</v>
      </c>
      <c r="I6" s="525"/>
      <c r="J6" s="525"/>
      <c r="K6" s="525"/>
      <c r="L6" s="525"/>
      <c r="M6" s="525"/>
      <c r="N6" s="525"/>
      <c r="O6" s="234"/>
      <c r="P6" s="234"/>
      <c r="Q6" s="234"/>
      <c r="R6" s="175"/>
      <c r="S6" s="175"/>
      <c r="T6" s="175"/>
      <c r="U6" s="175"/>
      <c r="V6" s="175"/>
      <c r="W6" s="175"/>
      <c r="X6" s="175"/>
      <c r="Y6" s="175"/>
      <c r="Z6" s="185" t="s">
        <v>327</v>
      </c>
      <c r="AA6" s="186" t="s">
        <v>337</v>
      </c>
      <c r="AB6" s="190"/>
      <c r="AC6" s="191"/>
      <c r="AD6" s="192"/>
      <c r="AE6" s="175"/>
      <c r="AF6" s="175"/>
      <c r="AG6" s="175"/>
      <c r="AH6" s="175"/>
    </row>
    <row r="7" spans="1:34" ht="59.25" thickBot="1" x14ac:dyDescent="0.35">
      <c r="A7" s="175"/>
      <c r="B7" s="313" t="s">
        <v>329</v>
      </c>
      <c r="C7" s="239"/>
      <c r="D7" s="234"/>
      <c r="E7" s="234"/>
      <c r="F7" s="234"/>
      <c r="G7" s="234"/>
      <c r="H7" s="234"/>
      <c r="I7" s="234"/>
      <c r="J7" s="234"/>
      <c r="K7" s="234"/>
      <c r="L7" s="234"/>
      <c r="M7" s="234"/>
      <c r="N7" s="234"/>
      <c r="O7" s="234"/>
      <c r="P7" s="234"/>
      <c r="Q7" s="234"/>
      <c r="R7" s="176"/>
      <c r="S7" s="175"/>
      <c r="T7" s="176"/>
      <c r="U7" s="175"/>
      <c r="V7" s="175"/>
      <c r="W7" s="175"/>
      <c r="X7" s="175"/>
      <c r="Y7" s="175"/>
      <c r="Z7" s="193" t="s">
        <v>38</v>
      </c>
      <c r="AA7" s="194" t="s">
        <v>338</v>
      </c>
      <c r="AB7" s="187"/>
      <c r="AC7" s="188"/>
      <c r="AD7" s="189"/>
      <c r="AE7" s="175"/>
      <c r="AF7" s="175"/>
      <c r="AG7" s="175"/>
      <c r="AH7" s="175"/>
    </row>
    <row r="8" spans="1:34" ht="59.25" thickBot="1" x14ac:dyDescent="0.35">
      <c r="A8" s="175"/>
      <c r="B8" s="313" t="s">
        <v>330</v>
      </c>
      <c r="C8" s="239"/>
      <c r="D8" s="234"/>
      <c r="E8" s="234"/>
      <c r="F8" s="234"/>
      <c r="G8" s="234"/>
      <c r="H8" s="234"/>
      <c r="I8" s="234"/>
      <c r="J8" s="234"/>
      <c r="K8" s="234"/>
      <c r="L8" s="234"/>
      <c r="M8" s="234"/>
      <c r="N8" s="234"/>
      <c r="O8" s="234"/>
      <c r="P8" s="234"/>
      <c r="Q8" s="234"/>
      <c r="R8" s="176"/>
      <c r="S8" s="175"/>
      <c r="T8" s="176"/>
      <c r="U8" s="175"/>
      <c r="V8" s="175"/>
      <c r="W8" s="175"/>
      <c r="X8" s="175"/>
      <c r="Y8" s="175"/>
      <c r="Z8" s="267"/>
      <c r="AA8" s="268"/>
      <c r="AB8" s="187"/>
      <c r="AC8" s="187"/>
      <c r="AD8" s="187"/>
      <c r="AE8" s="175"/>
      <c r="AF8" s="175"/>
      <c r="AG8" s="175"/>
      <c r="AH8" s="175"/>
    </row>
    <row r="9" spans="1:34" x14ac:dyDescent="0.3">
      <c r="A9" s="175"/>
      <c r="B9" s="175"/>
      <c r="C9" s="175"/>
      <c r="D9" s="175"/>
      <c r="E9" s="175"/>
      <c r="F9" s="176"/>
      <c r="G9" s="176"/>
      <c r="H9" s="176"/>
      <c r="I9" s="176"/>
      <c r="J9" s="176"/>
      <c r="K9" s="176"/>
      <c r="L9" s="176"/>
      <c r="M9" s="176"/>
      <c r="N9" s="176"/>
      <c r="O9" s="176"/>
      <c r="P9" s="176"/>
      <c r="Q9" s="176"/>
      <c r="R9" s="176"/>
      <c r="S9" s="175"/>
      <c r="T9" s="176"/>
      <c r="U9" s="175"/>
      <c r="V9" s="175"/>
      <c r="W9" s="175"/>
      <c r="X9" s="175"/>
      <c r="Y9" s="175"/>
      <c r="Z9" s="175"/>
      <c r="AA9" s="175"/>
      <c r="AB9" s="175"/>
      <c r="AC9" s="175"/>
      <c r="AD9" s="175"/>
      <c r="AE9" s="175"/>
      <c r="AF9" s="175"/>
      <c r="AG9" s="175"/>
      <c r="AH9" s="175"/>
    </row>
    <row r="10" spans="1:34" ht="4.5" customHeight="1" x14ac:dyDescent="0.3">
      <c r="A10" s="195"/>
      <c r="B10" s="195"/>
      <c r="C10" s="195"/>
      <c r="D10" s="195"/>
      <c r="E10" s="195"/>
      <c r="F10" s="196"/>
      <c r="G10" s="196"/>
      <c r="H10" s="196"/>
      <c r="I10" s="196"/>
      <c r="J10" s="196"/>
      <c r="K10" s="196"/>
      <c r="L10" s="196"/>
      <c r="M10" s="196"/>
      <c r="N10" s="196"/>
      <c r="O10" s="196"/>
      <c r="P10" s="196"/>
      <c r="Q10" s="196"/>
      <c r="R10" s="196"/>
      <c r="S10" s="195"/>
      <c r="T10" s="196"/>
      <c r="U10" s="195"/>
      <c r="V10" s="195"/>
      <c r="W10" s="195"/>
      <c r="X10" s="195"/>
      <c r="Y10" s="195"/>
      <c r="Z10" s="195"/>
      <c r="AA10" s="195"/>
      <c r="AB10" s="195"/>
      <c r="AC10" s="195"/>
      <c r="AD10" s="195"/>
      <c r="AE10" s="195"/>
      <c r="AF10" s="195"/>
      <c r="AG10" s="195"/>
      <c r="AH10" s="175"/>
    </row>
    <row r="11" spans="1:34" ht="4.5" customHeight="1" thickBot="1" x14ac:dyDescent="0.35">
      <c r="A11" s="175"/>
      <c r="B11" s="175"/>
      <c r="C11" s="175"/>
      <c r="D11" s="175"/>
      <c r="E11" s="175"/>
      <c r="F11" s="176"/>
      <c r="G11" s="176"/>
      <c r="H11" s="176"/>
      <c r="I11" s="176"/>
      <c r="J11" s="176"/>
      <c r="K11" s="176"/>
      <c r="L11" s="176"/>
      <c r="M11" s="176"/>
      <c r="N11" s="176"/>
      <c r="O11" s="176"/>
      <c r="P11" s="176"/>
      <c r="Q11" s="176"/>
      <c r="R11" s="176"/>
      <c r="S11" s="175"/>
      <c r="T11" s="176"/>
      <c r="U11" s="175"/>
      <c r="V11" s="175"/>
      <c r="W11" s="175"/>
      <c r="X11" s="175"/>
      <c r="Y11" s="175"/>
      <c r="Z11" s="175"/>
      <c r="AA11" s="175"/>
      <c r="AB11" s="175"/>
      <c r="AC11" s="175"/>
      <c r="AD11" s="175"/>
      <c r="AE11" s="175"/>
      <c r="AF11" s="175"/>
      <c r="AG11" s="175"/>
      <c r="AH11" s="175"/>
    </row>
    <row r="12" spans="1:34" ht="35.25" customHeight="1" thickBot="1" x14ac:dyDescent="0.35">
      <c r="A12" s="175"/>
      <c r="B12" s="304"/>
      <c r="C12" s="304"/>
      <c r="D12" s="304"/>
      <c r="E12" s="304"/>
      <c r="F12" s="305"/>
      <c r="G12" s="305"/>
      <c r="H12" s="305"/>
      <c r="I12" s="551" t="s">
        <v>312</v>
      </c>
      <c r="J12" s="552"/>
      <c r="K12" s="553"/>
      <c r="L12" s="306"/>
      <c r="M12" s="307" t="s">
        <v>366</v>
      </c>
      <c r="N12" s="551" t="s">
        <v>314</v>
      </c>
      <c r="O12" s="552"/>
      <c r="P12" s="553"/>
      <c r="Q12" s="306"/>
      <c r="R12" s="308"/>
      <c r="S12" s="309"/>
      <c r="T12" s="551" t="s">
        <v>311</v>
      </c>
      <c r="U12" s="553"/>
      <c r="V12" s="304"/>
      <c r="W12" s="304"/>
      <c r="X12" s="304"/>
      <c r="Y12" s="175"/>
      <c r="Z12" s="175"/>
      <c r="AA12" s="175"/>
      <c r="AB12" s="175"/>
      <c r="AC12" s="175"/>
      <c r="AD12" s="175"/>
      <c r="AE12" s="175"/>
      <c r="AF12" s="175"/>
      <c r="AG12" s="175"/>
      <c r="AH12" s="175"/>
    </row>
    <row r="13" spans="1:34" ht="31.5" customHeight="1" thickBot="1" x14ac:dyDescent="0.35">
      <c r="A13" s="175"/>
      <c r="B13" s="307" t="s">
        <v>299</v>
      </c>
      <c r="C13" s="310" t="s">
        <v>332</v>
      </c>
      <c r="D13" s="307" t="s">
        <v>362</v>
      </c>
      <c r="E13" s="311" t="s">
        <v>322</v>
      </c>
      <c r="F13" s="308"/>
      <c r="G13" s="311" t="s">
        <v>301</v>
      </c>
      <c r="H13" s="311" t="s">
        <v>302</v>
      </c>
      <c r="I13" s="307" t="s">
        <v>303</v>
      </c>
      <c r="J13" s="307" t="s">
        <v>336</v>
      </c>
      <c r="K13" s="307" t="s">
        <v>304</v>
      </c>
      <c r="L13" s="308"/>
      <c r="M13" s="307" t="s">
        <v>305</v>
      </c>
      <c r="N13" s="311" t="s">
        <v>341</v>
      </c>
      <c r="O13" s="311" t="s">
        <v>365</v>
      </c>
      <c r="P13" s="311" t="s">
        <v>381</v>
      </c>
      <c r="Q13" s="307" t="s">
        <v>307</v>
      </c>
      <c r="R13" s="311" t="s">
        <v>308</v>
      </c>
      <c r="S13" s="308"/>
      <c r="T13" s="311" t="s">
        <v>364</v>
      </c>
      <c r="U13" s="311" t="s">
        <v>363</v>
      </c>
      <c r="V13" s="311" t="s">
        <v>313</v>
      </c>
      <c r="W13" s="312"/>
      <c r="X13" s="307" t="s">
        <v>323</v>
      </c>
      <c r="Y13" s="175"/>
      <c r="Z13" s="175"/>
      <c r="AA13" s="175"/>
      <c r="AB13" s="175"/>
      <c r="AC13" s="175"/>
      <c r="AD13" s="175"/>
      <c r="AE13" s="175"/>
      <c r="AF13" s="175"/>
      <c r="AG13" s="175"/>
      <c r="AH13" s="175"/>
    </row>
    <row r="14" spans="1:34" ht="54.75" customHeight="1" thickBot="1" x14ac:dyDescent="0.75">
      <c r="A14" s="175"/>
      <c r="B14" s="557"/>
      <c r="C14" s="240"/>
      <c r="D14" s="224"/>
      <c r="E14" s="198"/>
      <c r="F14" s="199"/>
      <c r="G14" s="200"/>
      <c r="H14" s="197"/>
      <c r="I14" s="197"/>
      <c r="J14" s="197"/>
      <c r="K14" s="201"/>
      <c r="L14" s="199"/>
      <c r="M14" s="197"/>
      <c r="N14" s="197"/>
      <c r="O14" s="197"/>
      <c r="P14" s="197"/>
      <c r="Q14" s="202"/>
      <c r="R14" s="202"/>
      <c r="S14" s="199"/>
      <c r="T14" s="203"/>
      <c r="U14" s="200"/>
      <c r="V14" s="204"/>
      <c r="W14" s="175"/>
      <c r="X14" s="205"/>
      <c r="Y14" s="175"/>
      <c r="Z14" s="526" t="s">
        <v>17</v>
      </c>
      <c r="AA14" s="527"/>
      <c r="AB14" s="527"/>
      <c r="AC14" s="527"/>
      <c r="AD14" s="527"/>
      <c r="AE14" s="527"/>
      <c r="AF14" s="527"/>
      <c r="AG14" s="528"/>
      <c r="AH14" s="175"/>
    </row>
    <row r="15" spans="1:34" ht="54.75" customHeight="1" thickBot="1" x14ac:dyDescent="0.45">
      <c r="A15" s="175"/>
      <c r="B15" s="558"/>
      <c r="C15" s="241"/>
      <c r="D15" s="225"/>
      <c r="E15" s="198"/>
      <c r="F15" s="207"/>
      <c r="G15" s="208"/>
      <c r="H15" s="206"/>
      <c r="I15" s="206"/>
      <c r="J15" s="206"/>
      <c r="K15" s="209"/>
      <c r="L15" s="207"/>
      <c r="M15" s="206"/>
      <c r="N15" s="206"/>
      <c r="O15" s="206"/>
      <c r="P15" s="206"/>
      <c r="Q15" s="210"/>
      <c r="R15" s="210"/>
      <c r="S15" s="207"/>
      <c r="T15" s="211"/>
      <c r="U15" s="208"/>
      <c r="V15" s="210"/>
      <c r="W15" s="175"/>
      <c r="X15" s="212"/>
      <c r="Y15" s="175"/>
      <c r="Z15" s="643" t="s">
        <v>3</v>
      </c>
      <c r="AA15" s="644"/>
      <c r="AB15" s="645"/>
      <c r="AC15" s="646"/>
      <c r="AD15" s="3"/>
      <c r="AE15" s="640" t="s">
        <v>4</v>
      </c>
      <c r="AF15" s="641"/>
      <c r="AG15" s="642"/>
      <c r="AH15" s="175"/>
    </row>
    <row r="16" spans="1:34" ht="54.75" customHeight="1" thickBot="1" x14ac:dyDescent="0.35">
      <c r="A16" s="175"/>
      <c r="B16" s="558"/>
      <c r="C16" s="241"/>
      <c r="D16" s="225"/>
      <c r="E16" s="198"/>
      <c r="F16" s="207"/>
      <c r="G16" s="208"/>
      <c r="H16" s="206"/>
      <c r="I16" s="206"/>
      <c r="J16" s="206"/>
      <c r="K16" s="209"/>
      <c r="L16" s="207"/>
      <c r="M16" s="206"/>
      <c r="N16" s="206"/>
      <c r="O16" s="206"/>
      <c r="P16" s="206"/>
      <c r="Q16" s="210"/>
      <c r="R16" s="210"/>
      <c r="S16" s="207"/>
      <c r="T16" s="211"/>
      <c r="U16" s="208"/>
      <c r="V16" s="210"/>
      <c r="W16" s="175"/>
      <c r="X16" s="212"/>
      <c r="Y16" s="175"/>
      <c r="Z16" s="427" t="s">
        <v>5</v>
      </c>
      <c r="AA16" s="566" t="s">
        <v>6</v>
      </c>
      <c r="AB16" s="567"/>
      <c r="AC16" s="432" t="s">
        <v>7</v>
      </c>
      <c r="AD16" s="4"/>
      <c r="AE16" s="427" t="s">
        <v>5</v>
      </c>
      <c r="AF16" s="437" t="s">
        <v>6</v>
      </c>
      <c r="AG16" s="432" t="s">
        <v>7</v>
      </c>
      <c r="AH16" s="175"/>
    </row>
    <row r="17" spans="1:34" ht="54.75" customHeight="1" x14ac:dyDescent="0.3">
      <c r="A17" s="175"/>
      <c r="B17" s="558"/>
      <c r="C17" s="241"/>
      <c r="D17" s="225"/>
      <c r="E17" s="198"/>
      <c r="F17" s="207"/>
      <c r="G17" s="208"/>
      <c r="H17" s="206"/>
      <c r="I17" s="206"/>
      <c r="J17" s="206"/>
      <c r="K17" s="209"/>
      <c r="L17" s="207"/>
      <c r="M17" s="206"/>
      <c r="N17" s="206"/>
      <c r="O17" s="206"/>
      <c r="P17" s="206"/>
      <c r="Q17" s="210"/>
      <c r="R17" s="210"/>
      <c r="S17" s="207"/>
      <c r="T17" s="211"/>
      <c r="U17" s="208"/>
      <c r="V17" s="210"/>
      <c r="W17" s="175"/>
      <c r="X17" s="212"/>
      <c r="Y17" s="175"/>
      <c r="Z17" s="428" t="s">
        <v>10</v>
      </c>
      <c r="AA17" s="568" t="s">
        <v>43</v>
      </c>
      <c r="AB17" s="569"/>
      <c r="AC17" s="433" t="s">
        <v>48</v>
      </c>
      <c r="AD17" s="22"/>
      <c r="AE17" s="428" t="s">
        <v>14</v>
      </c>
      <c r="AF17" s="438" t="s">
        <v>43</v>
      </c>
      <c r="AG17" s="433" t="s">
        <v>48</v>
      </c>
      <c r="AH17" s="175"/>
    </row>
    <row r="18" spans="1:34" ht="54.75" customHeight="1" x14ac:dyDescent="0.3">
      <c r="A18" s="175"/>
      <c r="B18" s="558"/>
      <c r="C18" s="241"/>
      <c r="D18" s="225"/>
      <c r="E18" s="198"/>
      <c r="F18" s="207"/>
      <c r="G18" s="208"/>
      <c r="H18" s="206"/>
      <c r="I18" s="206"/>
      <c r="J18" s="206"/>
      <c r="K18" s="209"/>
      <c r="L18" s="207"/>
      <c r="M18" s="206"/>
      <c r="N18" s="206"/>
      <c r="O18" s="206"/>
      <c r="P18" s="206"/>
      <c r="Q18" s="210"/>
      <c r="R18" s="210"/>
      <c r="S18" s="207"/>
      <c r="T18" s="211"/>
      <c r="U18" s="208"/>
      <c r="V18" s="210"/>
      <c r="W18" s="175"/>
      <c r="X18" s="212"/>
      <c r="Y18" s="175"/>
      <c r="Z18" s="429" t="s">
        <v>11</v>
      </c>
      <c r="AA18" s="560" t="s">
        <v>44</v>
      </c>
      <c r="AB18" s="561"/>
      <c r="AC18" s="434" t="s">
        <v>12</v>
      </c>
      <c r="AD18" s="23"/>
      <c r="AE18" s="429" t="s">
        <v>15</v>
      </c>
      <c r="AF18" s="439" t="s">
        <v>44</v>
      </c>
      <c r="AG18" s="434" t="s">
        <v>12</v>
      </c>
      <c r="AH18" s="175"/>
    </row>
    <row r="19" spans="1:34" ht="54.75" customHeight="1" x14ac:dyDescent="0.3">
      <c r="A19" s="175"/>
      <c r="B19" s="558"/>
      <c r="C19" s="241"/>
      <c r="D19" s="225"/>
      <c r="E19" s="198"/>
      <c r="F19" s="207"/>
      <c r="G19" s="208"/>
      <c r="H19" s="212"/>
      <c r="I19" s="206"/>
      <c r="J19" s="206"/>
      <c r="K19" s="209"/>
      <c r="L19" s="207"/>
      <c r="M19" s="206"/>
      <c r="N19" s="206"/>
      <c r="O19" s="206"/>
      <c r="P19" s="206"/>
      <c r="Q19" s="210"/>
      <c r="R19" s="210"/>
      <c r="S19" s="207"/>
      <c r="T19" s="211"/>
      <c r="U19" s="208"/>
      <c r="V19" s="210"/>
      <c r="W19" s="175"/>
      <c r="X19" s="212"/>
      <c r="Y19" s="175"/>
      <c r="Z19" s="429" t="s">
        <v>9</v>
      </c>
      <c r="AA19" s="565" t="s">
        <v>45</v>
      </c>
      <c r="AB19" s="561"/>
      <c r="AC19" s="435" t="s">
        <v>49</v>
      </c>
      <c r="AD19" s="24"/>
      <c r="AE19" s="429" t="s">
        <v>9</v>
      </c>
      <c r="AF19" s="440" t="s">
        <v>47</v>
      </c>
      <c r="AG19" s="435" t="s">
        <v>49</v>
      </c>
      <c r="AH19" s="175"/>
    </row>
    <row r="20" spans="1:34" ht="54.75" customHeight="1" thickBot="1" x14ac:dyDescent="0.35">
      <c r="A20" s="175"/>
      <c r="B20" s="558"/>
      <c r="C20" s="243"/>
      <c r="D20" s="227"/>
      <c r="E20" s="198"/>
      <c r="F20" s="215"/>
      <c r="G20" s="216"/>
      <c r="H20" s="217"/>
      <c r="I20" s="217"/>
      <c r="J20" s="217"/>
      <c r="K20" s="218"/>
      <c r="L20" s="215"/>
      <c r="M20" s="217"/>
      <c r="N20" s="214"/>
      <c r="O20" s="217"/>
      <c r="P20" s="214"/>
      <c r="Q20" s="219"/>
      <c r="R20" s="210"/>
      <c r="S20" s="215"/>
      <c r="T20" s="220"/>
      <c r="U20" s="216"/>
      <c r="V20" s="219"/>
      <c r="W20" s="175"/>
      <c r="X20" s="212"/>
      <c r="Y20" s="175"/>
      <c r="Z20" s="429" t="s">
        <v>41</v>
      </c>
      <c r="AA20" s="560" t="s">
        <v>46</v>
      </c>
      <c r="AB20" s="561"/>
      <c r="AC20" s="435" t="s">
        <v>13</v>
      </c>
      <c r="AD20" s="23"/>
      <c r="AE20" s="429" t="s">
        <v>41</v>
      </c>
      <c r="AF20" s="439" t="s">
        <v>46</v>
      </c>
      <c r="AG20" s="435" t="s">
        <v>13</v>
      </c>
      <c r="AH20" s="175"/>
    </row>
    <row r="21" spans="1:34" ht="41.25" customHeight="1" thickBot="1" x14ac:dyDescent="0.35">
      <c r="A21" s="175"/>
      <c r="B21" s="559"/>
      <c r="C21" s="571" t="s">
        <v>367</v>
      </c>
      <c r="D21" s="553"/>
      <c r="E21" s="168">
        <f>SUM(E14:E20)</f>
        <v>0</v>
      </c>
      <c r="F21" s="169"/>
      <c r="G21" s="170"/>
      <c r="H21" s="168"/>
      <c r="I21" s="168"/>
      <c r="J21" s="168"/>
      <c r="K21" s="168"/>
      <c r="L21" s="169"/>
      <c r="M21" s="168"/>
      <c r="N21" s="171"/>
      <c r="O21" s="171"/>
      <c r="P21" s="171"/>
      <c r="Q21" s="172"/>
      <c r="R21" s="173"/>
      <c r="S21" s="169"/>
      <c r="T21" s="174"/>
      <c r="U21" s="167"/>
      <c r="V21" s="172"/>
      <c r="W21" s="175"/>
      <c r="X21" s="221"/>
      <c r="Y21" s="175"/>
      <c r="Z21" s="430" t="s">
        <v>42</v>
      </c>
      <c r="AA21" s="560" t="s">
        <v>27</v>
      </c>
      <c r="AB21" s="561"/>
      <c r="AC21" s="434" t="s">
        <v>50</v>
      </c>
      <c r="AD21" s="23"/>
      <c r="AE21" s="429" t="s">
        <v>42</v>
      </c>
      <c r="AF21" s="439" t="s">
        <v>27</v>
      </c>
      <c r="AG21" s="434" t="s">
        <v>50</v>
      </c>
      <c r="AH21" s="175"/>
    </row>
    <row r="22" spans="1:34" ht="41.25" customHeight="1" thickBot="1" x14ac:dyDescent="0.35">
      <c r="A22" s="175"/>
      <c r="B22" s="242"/>
      <c r="C22" s="571" t="s">
        <v>335</v>
      </c>
      <c r="D22" s="553"/>
      <c r="E22" s="168" t="s">
        <v>334</v>
      </c>
      <c r="F22" s="223"/>
      <c r="G22" s="223"/>
      <c r="H22" s="223"/>
      <c r="I22" s="223"/>
      <c r="J22" s="223"/>
      <c r="K22" s="223"/>
      <c r="L22" s="222"/>
      <c r="M22" s="223"/>
      <c r="N22" s="223"/>
      <c r="O22" s="223"/>
      <c r="P22" s="222"/>
      <c r="Q22" s="223"/>
      <c r="R22" s="222"/>
      <c r="S22" s="223"/>
      <c r="T22" s="223"/>
      <c r="U22" s="222"/>
      <c r="V22" s="223"/>
      <c r="W22" s="223"/>
      <c r="X22" s="175"/>
      <c r="Y22" s="175"/>
      <c r="Z22" s="429" t="s">
        <v>21</v>
      </c>
      <c r="AA22" s="560" t="s">
        <v>2</v>
      </c>
      <c r="AB22" s="561"/>
      <c r="AC22" s="434" t="s">
        <v>40</v>
      </c>
      <c r="AD22" s="23"/>
      <c r="AE22" s="429" t="s">
        <v>21</v>
      </c>
      <c r="AF22" s="439" t="s">
        <v>2</v>
      </c>
      <c r="AG22" s="434" t="s">
        <v>39</v>
      </c>
      <c r="AH22" s="175"/>
    </row>
    <row r="23" spans="1:34" ht="21.75" customHeight="1" thickBot="1" x14ac:dyDescent="0.35">
      <c r="A23" s="175"/>
      <c r="B23" s="244"/>
      <c r="C23" s="244"/>
      <c r="D23" s="244"/>
      <c r="E23" s="252"/>
      <c r="F23" s="245"/>
      <c r="G23" s="245"/>
      <c r="H23" s="245"/>
      <c r="I23" s="246"/>
      <c r="J23" s="247"/>
      <c r="K23" s="248"/>
      <c r="L23" s="249"/>
      <c r="M23" s="245"/>
      <c r="N23" s="245"/>
      <c r="O23" s="245"/>
      <c r="P23" s="250"/>
      <c r="Q23" s="245"/>
      <c r="R23" s="222"/>
      <c r="S23" s="245"/>
      <c r="T23" s="246"/>
      <c r="U23" s="251"/>
      <c r="V23" s="245"/>
      <c r="W23" s="245"/>
      <c r="X23" s="175"/>
      <c r="Y23" s="175"/>
      <c r="Z23" s="429"/>
      <c r="AA23" s="560" t="s">
        <v>8</v>
      </c>
      <c r="AB23" s="561"/>
      <c r="AC23" s="434" t="s">
        <v>18</v>
      </c>
      <c r="AD23" s="23"/>
      <c r="AE23" s="429"/>
      <c r="AF23" s="439" t="s">
        <v>8</v>
      </c>
      <c r="AG23" s="434"/>
      <c r="AH23" s="175"/>
    </row>
    <row r="24" spans="1:34" ht="33.75" customHeight="1" thickBot="1" x14ac:dyDescent="0.35">
      <c r="A24" s="175"/>
      <c r="B24" s="304"/>
      <c r="C24" s="304"/>
      <c r="D24" s="304"/>
      <c r="E24" s="304"/>
      <c r="F24" s="305"/>
      <c r="G24" s="305"/>
      <c r="H24" s="305"/>
      <c r="I24" s="551" t="s">
        <v>312</v>
      </c>
      <c r="J24" s="552"/>
      <c r="K24" s="553"/>
      <c r="L24" s="306"/>
      <c r="M24" s="307" t="s">
        <v>366</v>
      </c>
      <c r="N24" s="551" t="s">
        <v>314</v>
      </c>
      <c r="O24" s="552"/>
      <c r="P24" s="553"/>
      <c r="Q24" s="306"/>
      <c r="R24" s="308"/>
      <c r="S24" s="309"/>
      <c r="T24" s="551" t="s">
        <v>311</v>
      </c>
      <c r="U24" s="553"/>
      <c r="V24" s="304"/>
      <c r="W24" s="304"/>
      <c r="X24" s="304"/>
      <c r="Y24" s="199"/>
      <c r="Z24" s="429"/>
      <c r="AA24" s="560" t="s">
        <v>20</v>
      </c>
      <c r="AB24" s="561"/>
      <c r="AC24" s="434"/>
      <c r="AD24" s="23"/>
      <c r="AE24" s="429"/>
      <c r="AF24" s="439" t="s">
        <v>20</v>
      </c>
      <c r="AG24" s="434"/>
      <c r="AH24" s="175"/>
    </row>
    <row r="25" spans="1:34" ht="39.950000000000003" customHeight="1" thickBot="1" x14ac:dyDescent="0.35">
      <c r="A25" s="175"/>
      <c r="B25" s="307" t="s">
        <v>299</v>
      </c>
      <c r="C25" s="310" t="s">
        <v>332</v>
      </c>
      <c r="D25" s="307" t="s">
        <v>362</v>
      </c>
      <c r="E25" s="311" t="s">
        <v>322</v>
      </c>
      <c r="F25" s="308"/>
      <c r="G25" s="311" t="s">
        <v>301</v>
      </c>
      <c r="H25" s="311" t="s">
        <v>302</v>
      </c>
      <c r="I25" s="307" t="s">
        <v>303</v>
      </c>
      <c r="J25" s="307" t="s">
        <v>336</v>
      </c>
      <c r="K25" s="307" t="s">
        <v>304</v>
      </c>
      <c r="L25" s="308"/>
      <c r="M25" s="307" t="s">
        <v>305</v>
      </c>
      <c r="N25" s="311" t="s">
        <v>341</v>
      </c>
      <c r="O25" s="311" t="s">
        <v>365</v>
      </c>
      <c r="P25" s="307" t="s">
        <v>0</v>
      </c>
      <c r="Q25" s="307" t="s">
        <v>307</v>
      </c>
      <c r="R25" s="311" t="s">
        <v>308</v>
      </c>
      <c r="S25" s="308"/>
      <c r="T25" s="311" t="s">
        <v>309</v>
      </c>
      <c r="U25" s="311" t="s">
        <v>310</v>
      </c>
      <c r="V25" s="311" t="s">
        <v>313</v>
      </c>
      <c r="W25" s="312"/>
      <c r="X25" s="307" t="s">
        <v>323</v>
      </c>
      <c r="Y25" s="207"/>
      <c r="Z25" s="429"/>
      <c r="AA25" s="560" t="s">
        <v>22</v>
      </c>
      <c r="AB25" s="561"/>
      <c r="AC25" s="434"/>
      <c r="AD25" s="25"/>
      <c r="AE25" s="429"/>
      <c r="AF25" s="439" t="s">
        <v>22</v>
      </c>
      <c r="AG25" s="434"/>
      <c r="AH25" s="175"/>
    </row>
    <row r="26" spans="1:34" ht="54.75" customHeight="1" thickBot="1" x14ac:dyDescent="0.35">
      <c r="A26" s="175"/>
      <c r="B26" s="557"/>
      <c r="C26" s="240"/>
      <c r="D26" s="224"/>
      <c r="E26" s="198"/>
      <c r="F26" s="199"/>
      <c r="G26" s="200"/>
      <c r="H26" s="197"/>
      <c r="I26" s="197"/>
      <c r="J26" s="197"/>
      <c r="K26" s="201"/>
      <c r="L26" s="199"/>
      <c r="M26" s="197"/>
      <c r="N26" s="197"/>
      <c r="O26" s="197"/>
      <c r="P26" s="197"/>
      <c r="Q26" s="202"/>
      <c r="R26" s="202"/>
      <c r="S26" s="199"/>
      <c r="T26" s="203"/>
      <c r="U26" s="200"/>
      <c r="V26" s="204"/>
      <c r="W26" s="175"/>
      <c r="X26" s="205"/>
      <c r="Y26" s="207"/>
      <c r="Z26" s="429"/>
      <c r="AA26" s="560" t="s">
        <v>23</v>
      </c>
      <c r="AB26" s="561"/>
      <c r="AC26" s="434"/>
      <c r="AD26" s="26"/>
      <c r="AE26" s="429"/>
      <c r="AF26" s="439" t="s">
        <v>23</v>
      </c>
      <c r="AG26" s="434"/>
      <c r="AH26" s="175"/>
    </row>
    <row r="27" spans="1:34" ht="54.75" customHeight="1" thickBot="1" x14ac:dyDescent="0.35">
      <c r="A27" s="175"/>
      <c r="B27" s="558"/>
      <c r="C27" s="241"/>
      <c r="D27" s="225"/>
      <c r="E27" s="198"/>
      <c r="F27" s="207"/>
      <c r="G27" s="208"/>
      <c r="H27" s="206"/>
      <c r="I27" s="206"/>
      <c r="J27" s="206"/>
      <c r="K27" s="209"/>
      <c r="L27" s="207"/>
      <c r="M27" s="206"/>
      <c r="N27" s="206"/>
      <c r="O27" s="206"/>
      <c r="P27" s="206"/>
      <c r="Q27" s="210"/>
      <c r="R27" s="210"/>
      <c r="S27" s="207"/>
      <c r="T27" s="211"/>
      <c r="U27" s="208"/>
      <c r="V27" s="210"/>
      <c r="W27" s="175"/>
      <c r="X27" s="212"/>
      <c r="Y27" s="235"/>
      <c r="Z27" s="431"/>
      <c r="AA27" s="562" t="s">
        <v>19</v>
      </c>
      <c r="AB27" s="563"/>
      <c r="AC27" s="436"/>
      <c r="AD27" s="27"/>
      <c r="AE27" s="431"/>
      <c r="AF27" s="441" t="s">
        <v>19</v>
      </c>
      <c r="AG27" s="436"/>
      <c r="AH27" s="175"/>
    </row>
    <row r="28" spans="1:34" ht="54.75" customHeight="1" thickBot="1" x14ac:dyDescent="0.35">
      <c r="A28" s="175"/>
      <c r="B28" s="558"/>
      <c r="C28" s="241"/>
      <c r="D28" s="225"/>
      <c r="E28" s="198"/>
      <c r="F28" s="207"/>
      <c r="G28" s="208"/>
      <c r="H28" s="206"/>
      <c r="I28" s="206"/>
      <c r="J28" s="206"/>
      <c r="K28" s="209"/>
      <c r="L28" s="207"/>
      <c r="M28" s="206"/>
      <c r="N28" s="206"/>
      <c r="O28" s="206"/>
      <c r="P28" s="206"/>
      <c r="Q28" s="210"/>
      <c r="R28" s="210"/>
      <c r="S28" s="207"/>
      <c r="T28" s="211"/>
      <c r="U28" s="208"/>
      <c r="V28" s="210"/>
      <c r="W28" s="175"/>
      <c r="X28" s="212"/>
      <c r="Y28" s="207"/>
      <c r="Z28" s="175"/>
      <c r="AA28" s="175"/>
      <c r="AB28" s="175"/>
      <c r="AC28" s="175"/>
      <c r="AD28" s="175"/>
      <c r="AE28" s="175"/>
      <c r="AF28" s="175"/>
      <c r="AG28" s="175"/>
      <c r="AH28" s="175"/>
    </row>
    <row r="29" spans="1:34" ht="54.75" customHeight="1" thickBot="1" x14ac:dyDescent="0.35">
      <c r="A29" s="175"/>
      <c r="B29" s="558"/>
      <c r="C29" s="241"/>
      <c r="D29" s="225"/>
      <c r="E29" s="198"/>
      <c r="F29" s="207"/>
      <c r="G29" s="208"/>
      <c r="H29" s="206"/>
      <c r="I29" s="206"/>
      <c r="J29" s="206"/>
      <c r="K29" s="209"/>
      <c r="L29" s="207"/>
      <c r="M29" s="206"/>
      <c r="N29" s="206"/>
      <c r="O29" s="206"/>
      <c r="P29" s="206"/>
      <c r="Q29" s="210"/>
      <c r="R29" s="210"/>
      <c r="S29" s="207"/>
      <c r="T29" s="211"/>
      <c r="U29" s="208"/>
      <c r="V29" s="210"/>
      <c r="W29" s="175"/>
      <c r="X29" s="212"/>
      <c r="Y29" s="207"/>
      <c r="Z29" s="464" t="s">
        <v>247</v>
      </c>
      <c r="AA29" s="465"/>
      <c r="AB29" s="228"/>
      <c r="AC29" s="175"/>
      <c r="AD29" s="175"/>
      <c r="AE29" s="175"/>
      <c r="AF29" s="175"/>
      <c r="AG29" s="175"/>
      <c r="AH29" s="175"/>
    </row>
    <row r="30" spans="1:34" ht="54.75" customHeight="1" thickBot="1" x14ac:dyDescent="0.35">
      <c r="A30" s="175"/>
      <c r="B30" s="558"/>
      <c r="C30" s="241"/>
      <c r="D30" s="225"/>
      <c r="E30" s="198"/>
      <c r="F30" s="207"/>
      <c r="G30" s="208"/>
      <c r="H30" s="206"/>
      <c r="I30" s="206"/>
      <c r="J30" s="206"/>
      <c r="K30" s="209"/>
      <c r="L30" s="207"/>
      <c r="M30" s="206"/>
      <c r="N30" s="206"/>
      <c r="O30" s="206"/>
      <c r="P30" s="206"/>
      <c r="Q30" s="210"/>
      <c r="R30" s="210"/>
      <c r="S30" s="207"/>
      <c r="T30" s="211"/>
      <c r="U30" s="208"/>
      <c r="V30" s="210"/>
      <c r="W30" s="175"/>
      <c r="X30" s="212"/>
      <c r="Y30" s="207"/>
      <c r="Z30" s="269" t="s">
        <v>229</v>
      </c>
      <c r="AA30" s="270" t="s">
        <v>228</v>
      </c>
      <c r="AB30" s="175"/>
      <c r="AC30" s="175"/>
      <c r="AD30" s="175"/>
      <c r="AE30" s="175"/>
      <c r="AF30" s="175"/>
      <c r="AG30" s="175"/>
      <c r="AH30" s="175"/>
    </row>
    <row r="31" spans="1:34" ht="54.75" customHeight="1" thickBot="1" x14ac:dyDescent="0.35">
      <c r="A31" s="175"/>
      <c r="B31" s="558"/>
      <c r="C31" s="241"/>
      <c r="D31" s="225"/>
      <c r="E31" s="198"/>
      <c r="F31" s="207"/>
      <c r="G31" s="208"/>
      <c r="H31" s="212"/>
      <c r="I31" s="206"/>
      <c r="J31" s="206"/>
      <c r="K31" s="209"/>
      <c r="L31" s="207"/>
      <c r="M31" s="206"/>
      <c r="N31" s="206"/>
      <c r="O31" s="206"/>
      <c r="P31" s="206"/>
      <c r="Q31" s="210"/>
      <c r="R31" s="210"/>
      <c r="S31" s="207"/>
      <c r="T31" s="211"/>
      <c r="U31" s="208"/>
      <c r="V31" s="210"/>
      <c r="W31" s="175"/>
      <c r="X31" s="212"/>
      <c r="Y31" s="236"/>
      <c r="Z31" s="693" t="s">
        <v>226</v>
      </c>
      <c r="AA31" s="690" t="s">
        <v>248</v>
      </c>
      <c r="AB31" s="175"/>
      <c r="AC31" s="175"/>
      <c r="AD31" s="175"/>
      <c r="AE31" s="175"/>
      <c r="AF31" s="175"/>
      <c r="AG31" s="175"/>
      <c r="AH31" s="175"/>
    </row>
    <row r="32" spans="1:34" ht="54.75" customHeight="1" thickBot="1" x14ac:dyDescent="0.35">
      <c r="A32" s="175"/>
      <c r="B32" s="558"/>
      <c r="C32" s="243"/>
      <c r="D32" s="227"/>
      <c r="E32" s="198"/>
      <c r="F32" s="215"/>
      <c r="G32" s="216"/>
      <c r="H32" s="217"/>
      <c r="I32" s="217"/>
      <c r="J32" s="217"/>
      <c r="K32" s="218"/>
      <c r="L32" s="215"/>
      <c r="M32" s="217"/>
      <c r="N32" s="217"/>
      <c r="O32" s="217"/>
      <c r="P32" s="214"/>
      <c r="Q32" s="219"/>
      <c r="R32" s="210"/>
      <c r="S32" s="215"/>
      <c r="T32" s="220"/>
      <c r="U32" s="216"/>
      <c r="V32" s="219"/>
      <c r="W32" s="175"/>
      <c r="X32" s="212"/>
      <c r="Y32" s="175"/>
      <c r="Z32" s="694" t="s">
        <v>227</v>
      </c>
      <c r="AA32" s="691" t="s">
        <v>232</v>
      </c>
      <c r="AB32" s="226"/>
      <c r="AC32" s="175"/>
      <c r="AD32" s="175"/>
      <c r="AE32" s="175"/>
      <c r="AF32" s="175"/>
      <c r="AG32" s="175"/>
      <c r="AH32" s="175"/>
    </row>
    <row r="33" spans="1:34" ht="43.5" thickBot="1" x14ac:dyDescent="0.35">
      <c r="A33" s="175"/>
      <c r="B33" s="559"/>
      <c r="C33" s="571" t="s">
        <v>367</v>
      </c>
      <c r="D33" s="553"/>
      <c r="E33" s="168">
        <f>SUM(E26:E32)</f>
        <v>0</v>
      </c>
      <c r="F33" s="169"/>
      <c r="G33" s="170"/>
      <c r="H33" s="168"/>
      <c r="I33" s="168"/>
      <c r="J33" s="168"/>
      <c r="K33" s="168"/>
      <c r="L33" s="169"/>
      <c r="M33" s="168"/>
      <c r="N33" s="168"/>
      <c r="O33" s="171"/>
      <c r="P33" s="171"/>
      <c r="Q33" s="172"/>
      <c r="R33" s="173"/>
      <c r="S33" s="169"/>
      <c r="T33" s="174"/>
      <c r="U33" s="167"/>
      <c r="V33" s="172"/>
      <c r="W33" s="175"/>
      <c r="X33" s="221"/>
      <c r="Y33" s="175"/>
      <c r="Z33" s="694" t="s">
        <v>230</v>
      </c>
      <c r="AA33" s="691" t="s">
        <v>233</v>
      </c>
      <c r="AB33" s="175"/>
      <c r="AC33" s="175"/>
      <c r="AD33" s="175"/>
      <c r="AE33" s="175"/>
      <c r="AF33" s="175"/>
      <c r="AG33" s="175"/>
      <c r="AH33" s="175"/>
    </row>
    <row r="34" spans="1:34" ht="41.25" customHeight="1" thickBot="1" x14ac:dyDescent="0.35">
      <c r="A34" s="175"/>
      <c r="B34" s="242"/>
      <c r="C34" s="571" t="s">
        <v>335</v>
      </c>
      <c r="D34" s="553"/>
      <c r="E34" s="168" t="str">
        <f>IF(E33=0, " ",E21-E33)</f>
        <v xml:space="preserve"> </v>
      </c>
      <c r="F34" s="223"/>
      <c r="G34" s="223"/>
      <c r="H34" s="223"/>
      <c r="I34" s="223"/>
      <c r="J34" s="223"/>
      <c r="K34" s="223"/>
      <c r="L34" s="222"/>
      <c r="M34" s="223"/>
      <c r="N34" s="223"/>
      <c r="O34" s="223"/>
      <c r="P34" s="222"/>
      <c r="Q34" s="223"/>
      <c r="R34" s="222"/>
      <c r="S34" s="223"/>
      <c r="T34" s="223"/>
      <c r="U34" s="222"/>
      <c r="V34" s="223"/>
      <c r="W34" s="223"/>
      <c r="X34" s="175"/>
      <c r="Y34" s="175"/>
      <c r="Z34" s="694" t="s">
        <v>231</v>
      </c>
      <c r="AA34" s="691" t="s">
        <v>234</v>
      </c>
      <c r="AB34" s="175"/>
      <c r="AC34" s="175"/>
      <c r="AD34" s="175"/>
      <c r="AE34" s="175"/>
      <c r="AF34" s="175"/>
      <c r="AG34" s="175"/>
      <c r="AH34" s="175"/>
    </row>
    <row r="35" spans="1:34" ht="58.5" customHeight="1" thickBot="1" x14ac:dyDescent="0.35">
      <c r="A35" s="175"/>
      <c r="B35" s="244"/>
      <c r="C35" s="244"/>
      <c r="D35" s="244"/>
      <c r="E35" s="252"/>
      <c r="F35" s="245"/>
      <c r="G35" s="245"/>
      <c r="H35" s="245"/>
      <c r="I35" s="246"/>
      <c r="J35" s="247"/>
      <c r="K35" s="248"/>
      <c r="L35" s="249"/>
      <c r="M35" s="245"/>
      <c r="N35" s="245"/>
      <c r="O35" s="245"/>
      <c r="P35" s="250"/>
      <c r="Q35" s="245"/>
      <c r="R35" s="222"/>
      <c r="S35" s="245"/>
      <c r="T35" s="246"/>
      <c r="U35" s="251"/>
      <c r="V35" s="245"/>
      <c r="W35" s="245"/>
      <c r="X35" s="175"/>
      <c r="Y35" s="175"/>
      <c r="Z35" s="695" t="s">
        <v>1</v>
      </c>
      <c r="AA35" s="692" t="s">
        <v>387</v>
      </c>
      <c r="AB35" s="175"/>
      <c r="AC35" s="175"/>
      <c r="AD35" s="175"/>
      <c r="AE35" s="175"/>
      <c r="AF35" s="175"/>
      <c r="AG35" s="175"/>
      <c r="AH35" s="175"/>
    </row>
    <row r="36" spans="1:34" ht="39" customHeight="1" thickBot="1" x14ac:dyDescent="0.35">
      <c r="A36" s="175"/>
      <c r="B36" s="304"/>
      <c r="C36" s="304"/>
      <c r="D36" s="304"/>
      <c r="E36" s="304"/>
      <c r="F36" s="305"/>
      <c r="G36" s="305"/>
      <c r="H36" s="305"/>
      <c r="I36" s="551" t="s">
        <v>312</v>
      </c>
      <c r="J36" s="552"/>
      <c r="K36" s="553"/>
      <c r="L36" s="306"/>
      <c r="M36" s="307" t="s">
        <v>366</v>
      </c>
      <c r="N36" s="551" t="s">
        <v>314</v>
      </c>
      <c r="O36" s="552"/>
      <c r="P36" s="553"/>
      <c r="Q36" s="306"/>
      <c r="R36" s="308"/>
      <c r="S36" s="309"/>
      <c r="T36" s="551" t="s">
        <v>311</v>
      </c>
      <c r="U36" s="553"/>
      <c r="V36" s="304"/>
      <c r="W36" s="304"/>
      <c r="X36" s="304"/>
      <c r="Y36" s="175"/>
      <c r="Z36" s="175"/>
      <c r="AA36" s="175"/>
      <c r="AB36" s="175"/>
      <c r="AC36" s="175"/>
      <c r="AD36" s="175"/>
      <c r="AE36" s="175"/>
      <c r="AF36" s="175"/>
      <c r="AG36" s="175"/>
      <c r="AH36" s="175"/>
    </row>
    <row r="37" spans="1:34" ht="39.950000000000003" customHeight="1" thickBot="1" x14ac:dyDescent="0.35">
      <c r="A37" s="175"/>
      <c r="B37" s="307" t="s">
        <v>299</v>
      </c>
      <c r="C37" s="310" t="s">
        <v>332</v>
      </c>
      <c r="D37" s="307" t="s">
        <v>362</v>
      </c>
      <c r="E37" s="311" t="s">
        <v>322</v>
      </c>
      <c r="F37" s="308"/>
      <c r="G37" s="311" t="s">
        <v>301</v>
      </c>
      <c r="H37" s="311" t="s">
        <v>302</v>
      </c>
      <c r="I37" s="307" t="s">
        <v>303</v>
      </c>
      <c r="J37" s="307" t="s">
        <v>336</v>
      </c>
      <c r="K37" s="307" t="s">
        <v>304</v>
      </c>
      <c r="L37" s="308"/>
      <c r="M37" s="307" t="s">
        <v>305</v>
      </c>
      <c r="N37" s="311" t="s">
        <v>341</v>
      </c>
      <c r="O37" s="311" t="s">
        <v>365</v>
      </c>
      <c r="P37" s="307" t="s">
        <v>0</v>
      </c>
      <c r="Q37" s="307" t="s">
        <v>307</v>
      </c>
      <c r="R37" s="311" t="s">
        <v>308</v>
      </c>
      <c r="S37" s="308"/>
      <c r="T37" s="311" t="s">
        <v>309</v>
      </c>
      <c r="U37" s="311" t="s">
        <v>310</v>
      </c>
      <c r="V37" s="311" t="s">
        <v>313</v>
      </c>
      <c r="W37" s="312"/>
      <c r="X37" s="307" t="s">
        <v>323</v>
      </c>
      <c r="Y37" s="175"/>
      <c r="Z37" s="175"/>
      <c r="AA37" s="175"/>
      <c r="AB37" s="175"/>
      <c r="AC37" s="175"/>
      <c r="AD37" s="175"/>
      <c r="AE37" s="175"/>
      <c r="AF37" s="175"/>
      <c r="AG37" s="175"/>
      <c r="AH37" s="175"/>
    </row>
    <row r="38" spans="1:34" ht="39.950000000000003" customHeight="1" x14ac:dyDescent="0.3">
      <c r="A38" s="175"/>
      <c r="B38" s="557"/>
      <c r="C38" s="240"/>
      <c r="D38" s="224"/>
      <c r="E38" s="198"/>
      <c r="F38" s="199"/>
      <c r="G38" s="200"/>
      <c r="H38" s="197"/>
      <c r="I38" s="197"/>
      <c r="J38" s="197"/>
      <c r="K38" s="201"/>
      <c r="L38" s="199"/>
      <c r="M38" s="197"/>
      <c r="N38" s="197"/>
      <c r="O38" s="197"/>
      <c r="P38" s="197"/>
      <c r="Q38" s="202"/>
      <c r="R38" s="202"/>
      <c r="S38" s="199"/>
      <c r="T38" s="203"/>
      <c r="U38" s="200"/>
      <c r="V38" s="204"/>
      <c r="W38" s="175"/>
      <c r="X38" s="205"/>
      <c r="Y38" s="175"/>
      <c r="Z38" s="175"/>
      <c r="AA38" s="175"/>
      <c r="AB38" s="175"/>
      <c r="AC38" s="175"/>
      <c r="AD38" s="175"/>
      <c r="AE38" s="175"/>
      <c r="AF38" s="175"/>
      <c r="AG38" s="175"/>
      <c r="AH38" s="175"/>
    </row>
    <row r="39" spans="1:34" ht="39.950000000000003" customHeight="1" x14ac:dyDescent="0.3">
      <c r="A39" s="175"/>
      <c r="B39" s="558"/>
      <c r="C39" s="241"/>
      <c r="D39" s="225"/>
      <c r="E39" s="198"/>
      <c r="F39" s="207"/>
      <c r="G39" s="208"/>
      <c r="H39" s="206"/>
      <c r="I39" s="206"/>
      <c r="J39" s="206"/>
      <c r="K39" s="209"/>
      <c r="L39" s="207"/>
      <c r="M39" s="206"/>
      <c r="N39" s="206"/>
      <c r="O39" s="206"/>
      <c r="P39" s="206"/>
      <c r="Q39" s="210"/>
      <c r="R39" s="210"/>
      <c r="S39" s="207"/>
      <c r="T39" s="211"/>
      <c r="U39" s="208"/>
      <c r="V39" s="210"/>
      <c r="W39" s="175"/>
      <c r="X39" s="212"/>
      <c r="Y39" s="175"/>
      <c r="Z39" s="175"/>
      <c r="AA39" s="175"/>
      <c r="AB39" s="175"/>
      <c r="AC39" s="175"/>
      <c r="AD39" s="175"/>
      <c r="AE39" s="175"/>
      <c r="AF39" s="175"/>
      <c r="AG39" s="175"/>
      <c r="AH39" s="175"/>
    </row>
    <row r="40" spans="1:34" ht="39.950000000000003" customHeight="1" x14ac:dyDescent="0.3">
      <c r="A40" s="175"/>
      <c r="B40" s="558"/>
      <c r="C40" s="241"/>
      <c r="D40" s="225"/>
      <c r="E40" s="198"/>
      <c r="F40" s="207"/>
      <c r="G40" s="208"/>
      <c r="H40" s="206"/>
      <c r="I40" s="206"/>
      <c r="J40" s="206"/>
      <c r="K40" s="209"/>
      <c r="L40" s="207"/>
      <c r="M40" s="206"/>
      <c r="N40" s="206"/>
      <c r="O40" s="206"/>
      <c r="P40" s="206"/>
      <c r="Q40" s="210"/>
      <c r="R40" s="210"/>
      <c r="S40" s="207"/>
      <c r="T40" s="211"/>
      <c r="U40" s="208"/>
      <c r="V40" s="210"/>
      <c r="W40" s="175"/>
      <c r="X40" s="212"/>
      <c r="Y40" s="175"/>
      <c r="Z40" s="175"/>
      <c r="AA40" s="175"/>
      <c r="AB40" s="175"/>
      <c r="AC40" s="175"/>
      <c r="AD40" s="175"/>
      <c r="AE40" s="175"/>
      <c r="AF40" s="175"/>
      <c r="AG40" s="175"/>
      <c r="AH40" s="175"/>
    </row>
    <row r="41" spans="1:34" ht="39.950000000000003" customHeight="1" x14ac:dyDescent="0.3">
      <c r="A41" s="175"/>
      <c r="B41" s="558"/>
      <c r="C41" s="241"/>
      <c r="D41" s="225"/>
      <c r="E41" s="198"/>
      <c r="F41" s="207"/>
      <c r="G41" s="208"/>
      <c r="H41" s="206"/>
      <c r="I41" s="206"/>
      <c r="J41" s="206"/>
      <c r="K41" s="209"/>
      <c r="L41" s="207"/>
      <c r="M41" s="206"/>
      <c r="N41" s="206"/>
      <c r="O41" s="206"/>
      <c r="P41" s="206"/>
      <c r="Q41" s="210"/>
      <c r="R41" s="210"/>
      <c r="S41" s="207"/>
      <c r="T41" s="211"/>
      <c r="U41" s="208"/>
      <c r="V41" s="210"/>
      <c r="W41" s="175"/>
      <c r="X41" s="212"/>
      <c r="Y41" s="175"/>
      <c r="Z41" s="175"/>
      <c r="AA41" s="175"/>
      <c r="AB41" s="175"/>
      <c r="AC41" s="175"/>
      <c r="AD41" s="175"/>
      <c r="AE41" s="175"/>
      <c r="AF41" s="175"/>
      <c r="AG41" s="175"/>
      <c r="AH41" s="175"/>
    </row>
    <row r="42" spans="1:34" ht="39.950000000000003" customHeight="1" x14ac:dyDescent="0.3">
      <c r="A42" s="175"/>
      <c r="B42" s="558"/>
      <c r="C42" s="241"/>
      <c r="D42" s="225"/>
      <c r="E42" s="198"/>
      <c r="F42" s="207"/>
      <c r="G42" s="208"/>
      <c r="H42" s="206"/>
      <c r="I42" s="206"/>
      <c r="J42" s="206"/>
      <c r="K42" s="209"/>
      <c r="L42" s="207"/>
      <c r="M42" s="206"/>
      <c r="N42" s="206"/>
      <c r="O42" s="206"/>
      <c r="P42" s="206"/>
      <c r="Q42" s="210"/>
      <c r="R42" s="210"/>
      <c r="S42" s="207"/>
      <c r="T42" s="211"/>
      <c r="U42" s="208"/>
      <c r="V42" s="210"/>
      <c r="W42" s="175"/>
      <c r="X42" s="212"/>
      <c r="Y42" s="175"/>
      <c r="Z42" s="175"/>
      <c r="AA42" s="175"/>
      <c r="AB42" s="175"/>
      <c r="AC42" s="175"/>
      <c r="AD42" s="175"/>
      <c r="AE42" s="175"/>
      <c r="AF42" s="175"/>
      <c r="AG42" s="175"/>
      <c r="AH42" s="175"/>
    </row>
    <row r="43" spans="1:34" ht="51.75" customHeight="1" x14ac:dyDescent="0.3">
      <c r="A43" s="175"/>
      <c r="B43" s="558"/>
      <c r="C43" s="241"/>
      <c r="D43" s="225"/>
      <c r="E43" s="198"/>
      <c r="F43" s="207"/>
      <c r="G43" s="208"/>
      <c r="H43" s="212"/>
      <c r="I43" s="206"/>
      <c r="J43" s="206"/>
      <c r="K43" s="209"/>
      <c r="L43" s="207"/>
      <c r="M43" s="206"/>
      <c r="N43" s="206"/>
      <c r="O43" s="206"/>
      <c r="P43" s="206"/>
      <c r="Q43" s="210"/>
      <c r="R43" s="210"/>
      <c r="S43" s="207"/>
      <c r="T43" s="211"/>
      <c r="U43" s="208"/>
      <c r="V43" s="210"/>
      <c r="W43" s="175"/>
      <c r="X43" s="212"/>
      <c r="Y43" s="175"/>
      <c r="Z43" s="175"/>
      <c r="AA43" s="175"/>
      <c r="AB43" s="175"/>
      <c r="AC43" s="175"/>
      <c r="AD43" s="175"/>
      <c r="AE43" s="175"/>
      <c r="AF43" s="175"/>
      <c r="AG43" s="175"/>
      <c r="AH43" s="175"/>
    </row>
    <row r="44" spans="1:34" ht="39.950000000000003" customHeight="1" thickBot="1" x14ac:dyDescent="0.35">
      <c r="A44" s="175"/>
      <c r="B44" s="558"/>
      <c r="C44" s="243"/>
      <c r="D44" s="227"/>
      <c r="E44" s="198"/>
      <c r="F44" s="215"/>
      <c r="G44" s="216"/>
      <c r="H44" s="217"/>
      <c r="I44" s="217"/>
      <c r="J44" s="217"/>
      <c r="K44" s="218"/>
      <c r="L44" s="215"/>
      <c r="M44" s="217"/>
      <c r="N44" s="217"/>
      <c r="O44" s="217"/>
      <c r="P44" s="214"/>
      <c r="Q44" s="219"/>
      <c r="R44" s="210"/>
      <c r="S44" s="215"/>
      <c r="T44" s="220"/>
      <c r="U44" s="216"/>
      <c r="V44" s="219"/>
      <c r="W44" s="175"/>
      <c r="X44" s="212"/>
      <c r="Y44" s="175"/>
      <c r="Z44" s="175"/>
      <c r="AA44" s="175"/>
      <c r="AB44" s="175"/>
      <c r="AC44" s="175"/>
      <c r="AD44" s="175"/>
      <c r="AE44" s="175"/>
      <c r="AF44" s="175"/>
      <c r="AG44" s="175"/>
      <c r="AH44" s="175"/>
    </row>
    <row r="45" spans="1:34" ht="39.950000000000003" customHeight="1" thickBot="1" x14ac:dyDescent="0.35">
      <c r="A45" s="175"/>
      <c r="B45" s="559"/>
      <c r="C45" s="571" t="s">
        <v>367</v>
      </c>
      <c r="D45" s="553"/>
      <c r="E45" s="168">
        <f t="shared" ref="E45" si="0">SUM(E38:E44)</f>
        <v>0</v>
      </c>
      <c r="F45" s="169"/>
      <c r="G45" s="170"/>
      <c r="H45" s="168"/>
      <c r="I45" s="168"/>
      <c r="J45" s="168"/>
      <c r="K45" s="168"/>
      <c r="L45" s="169"/>
      <c r="M45" s="168"/>
      <c r="N45" s="168"/>
      <c r="O45" s="171"/>
      <c r="P45" s="171"/>
      <c r="Q45" s="172"/>
      <c r="R45" s="173"/>
      <c r="S45" s="169"/>
      <c r="T45" s="174"/>
      <c r="U45" s="167"/>
      <c r="V45" s="172"/>
      <c r="W45" s="175"/>
      <c r="X45" s="221"/>
      <c r="Y45" s="175"/>
      <c r="Z45" s="175"/>
      <c r="AA45" s="175"/>
      <c r="AB45" s="175"/>
      <c r="AC45" s="175"/>
      <c r="AD45" s="175"/>
      <c r="AE45" s="175"/>
      <c r="AF45" s="175"/>
      <c r="AG45" s="175"/>
      <c r="AH45" s="175"/>
    </row>
    <row r="46" spans="1:34" ht="39.950000000000003" customHeight="1" thickBot="1" x14ac:dyDescent="0.35">
      <c r="A46" s="175"/>
      <c r="B46" s="242"/>
      <c r="C46" s="571" t="s">
        <v>335</v>
      </c>
      <c r="D46" s="553"/>
      <c r="E46" s="168" t="str">
        <f t="shared" ref="E46" si="1">IF(E45=0, " ",E33-E45)</f>
        <v xml:space="preserve"> </v>
      </c>
      <c r="F46" s="223"/>
      <c r="G46" s="223"/>
      <c r="H46" s="223"/>
      <c r="I46" s="223"/>
      <c r="J46" s="223"/>
      <c r="K46" s="223"/>
      <c r="L46" s="222"/>
      <c r="M46" s="223"/>
      <c r="N46" s="223"/>
      <c r="O46" s="223"/>
      <c r="P46" s="222"/>
      <c r="Q46" s="223"/>
      <c r="R46" s="222"/>
      <c r="S46" s="223"/>
      <c r="T46" s="223"/>
      <c r="U46" s="222"/>
      <c r="V46" s="223"/>
      <c r="W46" s="223"/>
      <c r="X46" s="175"/>
      <c r="Y46" s="175"/>
      <c r="Z46" s="175"/>
      <c r="AA46" s="175"/>
      <c r="AB46" s="175"/>
      <c r="AC46" s="175"/>
      <c r="AD46" s="175"/>
      <c r="AE46" s="175"/>
      <c r="AF46" s="175"/>
      <c r="AG46" s="175"/>
      <c r="AH46" s="175"/>
    </row>
    <row r="47" spans="1:34" ht="39.950000000000003" customHeight="1" thickBot="1" x14ac:dyDescent="0.35">
      <c r="A47" s="175"/>
      <c r="B47" s="244"/>
      <c r="C47" s="244"/>
      <c r="D47" s="244"/>
      <c r="E47" s="252"/>
      <c r="F47" s="245"/>
      <c r="G47" s="245"/>
      <c r="H47" s="245"/>
      <c r="I47" s="246"/>
      <c r="J47" s="247"/>
      <c r="K47" s="248"/>
      <c r="L47" s="249"/>
      <c r="M47" s="245"/>
      <c r="N47" s="245"/>
      <c r="O47" s="245"/>
      <c r="P47" s="250"/>
      <c r="Q47" s="245"/>
      <c r="R47" s="222"/>
      <c r="S47" s="245"/>
      <c r="T47" s="246"/>
      <c r="U47" s="251"/>
      <c r="V47" s="245"/>
      <c r="W47" s="245"/>
      <c r="X47" s="175"/>
      <c r="Y47" s="175"/>
      <c r="Z47" s="175"/>
      <c r="AA47" s="175"/>
      <c r="AB47" s="175"/>
      <c r="AC47" s="175"/>
      <c r="AD47" s="175"/>
      <c r="AE47" s="175"/>
      <c r="AF47" s="175"/>
      <c r="AG47" s="175"/>
      <c r="AH47" s="175"/>
    </row>
    <row r="48" spans="1:34" ht="39.950000000000003" customHeight="1" thickBot="1" x14ac:dyDescent="0.35">
      <c r="A48" s="175"/>
      <c r="B48" s="304"/>
      <c r="C48" s="304"/>
      <c r="D48" s="304"/>
      <c r="E48" s="304"/>
      <c r="F48" s="305"/>
      <c r="G48" s="305"/>
      <c r="H48" s="305"/>
      <c r="I48" s="551" t="s">
        <v>312</v>
      </c>
      <c r="J48" s="552"/>
      <c r="K48" s="553"/>
      <c r="L48" s="306"/>
      <c r="M48" s="307" t="s">
        <v>366</v>
      </c>
      <c r="N48" s="551" t="s">
        <v>314</v>
      </c>
      <c r="O48" s="552"/>
      <c r="P48" s="553"/>
      <c r="Q48" s="306"/>
      <c r="R48" s="308"/>
      <c r="S48" s="309"/>
      <c r="T48" s="551" t="s">
        <v>311</v>
      </c>
      <c r="U48" s="553"/>
      <c r="V48" s="304"/>
      <c r="W48" s="304"/>
      <c r="X48" s="304"/>
      <c r="Y48" s="175"/>
      <c r="Z48" s="175"/>
      <c r="AA48" s="175"/>
      <c r="AB48" s="175"/>
      <c r="AC48" s="175"/>
      <c r="AD48" s="175"/>
      <c r="AE48" s="175"/>
      <c r="AF48" s="175"/>
      <c r="AG48" s="175"/>
      <c r="AH48" s="175"/>
    </row>
    <row r="49" spans="1:34" ht="39.950000000000003" customHeight="1" thickBot="1" x14ac:dyDescent="0.35">
      <c r="A49" s="175"/>
      <c r="B49" s="307" t="s">
        <v>299</v>
      </c>
      <c r="C49" s="310" t="s">
        <v>332</v>
      </c>
      <c r="D49" s="307" t="s">
        <v>362</v>
      </c>
      <c r="E49" s="311" t="s">
        <v>322</v>
      </c>
      <c r="F49" s="308"/>
      <c r="G49" s="311" t="s">
        <v>301</v>
      </c>
      <c r="H49" s="311" t="s">
        <v>302</v>
      </c>
      <c r="I49" s="307" t="s">
        <v>303</v>
      </c>
      <c r="J49" s="307" t="s">
        <v>336</v>
      </c>
      <c r="K49" s="307" t="s">
        <v>304</v>
      </c>
      <c r="L49" s="308"/>
      <c r="M49" s="307" t="s">
        <v>305</v>
      </c>
      <c r="N49" s="311" t="s">
        <v>341</v>
      </c>
      <c r="O49" s="311" t="s">
        <v>365</v>
      </c>
      <c r="P49" s="307" t="s">
        <v>0</v>
      </c>
      <c r="Q49" s="307" t="s">
        <v>307</v>
      </c>
      <c r="R49" s="311" t="s">
        <v>308</v>
      </c>
      <c r="S49" s="308"/>
      <c r="T49" s="311" t="s">
        <v>309</v>
      </c>
      <c r="U49" s="311" t="s">
        <v>310</v>
      </c>
      <c r="V49" s="311" t="s">
        <v>313</v>
      </c>
      <c r="W49" s="312"/>
      <c r="X49" s="307" t="s">
        <v>323</v>
      </c>
      <c r="Y49" s="175"/>
      <c r="Z49" s="175"/>
      <c r="AA49" s="175"/>
      <c r="AB49" s="175"/>
      <c r="AC49" s="175"/>
      <c r="AD49" s="175"/>
      <c r="AE49" s="175"/>
      <c r="AF49" s="175"/>
      <c r="AG49" s="175"/>
      <c r="AH49" s="175"/>
    </row>
    <row r="50" spans="1:34" ht="39.950000000000003" customHeight="1" x14ac:dyDescent="0.3">
      <c r="A50" s="175"/>
      <c r="B50" s="557"/>
      <c r="C50" s="240"/>
      <c r="D50" s="224"/>
      <c r="E50" s="198"/>
      <c r="F50" s="199"/>
      <c r="G50" s="200"/>
      <c r="H50" s="197"/>
      <c r="I50" s="197"/>
      <c r="J50" s="197"/>
      <c r="K50" s="201"/>
      <c r="L50" s="199"/>
      <c r="M50" s="197"/>
      <c r="N50" s="197"/>
      <c r="O50" s="197"/>
      <c r="P50" s="197"/>
      <c r="Q50" s="202"/>
      <c r="R50" s="202"/>
      <c r="S50" s="199"/>
      <c r="T50" s="203"/>
      <c r="U50" s="200"/>
      <c r="V50" s="204"/>
      <c r="W50" s="175"/>
      <c r="X50" s="205"/>
      <c r="Y50" s="175"/>
      <c r="Z50" s="175"/>
      <c r="AA50" s="175"/>
      <c r="AB50" s="175"/>
      <c r="AC50" s="175"/>
      <c r="AD50" s="175"/>
      <c r="AE50" s="175"/>
      <c r="AF50" s="175"/>
      <c r="AG50" s="175"/>
      <c r="AH50" s="175"/>
    </row>
    <row r="51" spans="1:34" ht="39.950000000000003" customHeight="1" x14ac:dyDescent="0.3">
      <c r="A51" s="175"/>
      <c r="B51" s="558"/>
      <c r="C51" s="241"/>
      <c r="D51" s="225"/>
      <c r="E51" s="198"/>
      <c r="F51" s="207"/>
      <c r="G51" s="208"/>
      <c r="H51" s="206"/>
      <c r="I51" s="206"/>
      <c r="J51" s="206"/>
      <c r="K51" s="209"/>
      <c r="L51" s="207"/>
      <c r="M51" s="206"/>
      <c r="N51" s="206"/>
      <c r="O51" s="206"/>
      <c r="P51" s="206"/>
      <c r="Q51" s="210"/>
      <c r="R51" s="210"/>
      <c r="S51" s="207"/>
      <c r="T51" s="211"/>
      <c r="U51" s="208"/>
      <c r="V51" s="210"/>
      <c r="W51" s="175"/>
      <c r="X51" s="212"/>
      <c r="Y51" s="175"/>
      <c r="Z51" s="175"/>
      <c r="AA51" s="175"/>
      <c r="AB51" s="175"/>
      <c r="AC51" s="175"/>
      <c r="AD51" s="175"/>
      <c r="AE51" s="175"/>
      <c r="AF51" s="175"/>
      <c r="AG51" s="175"/>
      <c r="AH51" s="175"/>
    </row>
    <row r="52" spans="1:34" ht="39.950000000000003" customHeight="1" x14ac:dyDescent="0.3">
      <c r="A52" s="175"/>
      <c r="B52" s="558"/>
      <c r="C52" s="241"/>
      <c r="D52" s="225"/>
      <c r="E52" s="198"/>
      <c r="F52" s="207"/>
      <c r="G52" s="208"/>
      <c r="H52" s="206"/>
      <c r="I52" s="206"/>
      <c r="J52" s="206"/>
      <c r="K52" s="209"/>
      <c r="L52" s="207"/>
      <c r="M52" s="206"/>
      <c r="N52" s="206"/>
      <c r="O52" s="206"/>
      <c r="P52" s="206"/>
      <c r="Q52" s="210"/>
      <c r="R52" s="210"/>
      <c r="S52" s="207"/>
      <c r="T52" s="211"/>
      <c r="U52" s="208"/>
      <c r="V52" s="210"/>
      <c r="W52" s="175"/>
      <c r="X52" s="212"/>
      <c r="Y52" s="175"/>
      <c r="Z52" s="175"/>
      <c r="AA52" s="175"/>
      <c r="AB52" s="175"/>
      <c r="AC52" s="175"/>
      <c r="AD52" s="175"/>
      <c r="AE52" s="175"/>
      <c r="AF52" s="175"/>
      <c r="AG52" s="175"/>
      <c r="AH52" s="175"/>
    </row>
    <row r="53" spans="1:34" ht="45.75" customHeight="1" x14ac:dyDescent="0.3">
      <c r="A53" s="175"/>
      <c r="B53" s="558"/>
      <c r="C53" s="241"/>
      <c r="D53" s="225"/>
      <c r="E53" s="198"/>
      <c r="F53" s="207"/>
      <c r="G53" s="208"/>
      <c r="H53" s="206"/>
      <c r="I53" s="206"/>
      <c r="J53" s="206"/>
      <c r="K53" s="209"/>
      <c r="L53" s="207"/>
      <c r="M53" s="206"/>
      <c r="N53" s="206"/>
      <c r="O53" s="206"/>
      <c r="P53" s="206"/>
      <c r="Q53" s="210"/>
      <c r="R53" s="210"/>
      <c r="S53" s="207"/>
      <c r="T53" s="211"/>
      <c r="U53" s="208"/>
      <c r="V53" s="210"/>
      <c r="W53" s="175"/>
      <c r="X53" s="212"/>
      <c r="Y53" s="175"/>
      <c r="Z53" s="175"/>
      <c r="AA53" s="175"/>
      <c r="AB53" s="175"/>
      <c r="AC53" s="175"/>
      <c r="AD53" s="175"/>
      <c r="AE53" s="175"/>
      <c r="AF53" s="175"/>
      <c r="AG53" s="175"/>
      <c r="AH53" s="175"/>
    </row>
    <row r="54" spans="1:34" ht="39.950000000000003" customHeight="1" x14ac:dyDescent="0.3">
      <c r="A54" s="175"/>
      <c r="B54" s="558"/>
      <c r="C54" s="241"/>
      <c r="D54" s="225"/>
      <c r="E54" s="198"/>
      <c r="F54" s="207"/>
      <c r="G54" s="208"/>
      <c r="H54" s="206"/>
      <c r="I54" s="206"/>
      <c r="J54" s="206"/>
      <c r="K54" s="209"/>
      <c r="L54" s="207"/>
      <c r="M54" s="206"/>
      <c r="N54" s="206"/>
      <c r="O54" s="206"/>
      <c r="P54" s="206"/>
      <c r="Q54" s="210"/>
      <c r="R54" s="210"/>
      <c r="S54" s="207"/>
      <c r="T54" s="211"/>
      <c r="U54" s="208"/>
      <c r="V54" s="210"/>
      <c r="W54" s="175"/>
      <c r="X54" s="212"/>
      <c r="Y54" s="175"/>
      <c r="Z54" s="175"/>
      <c r="AA54" s="175"/>
      <c r="AB54" s="175"/>
      <c r="AC54" s="175"/>
      <c r="AD54" s="175"/>
      <c r="AE54" s="175"/>
      <c r="AF54" s="175"/>
      <c r="AG54" s="175"/>
      <c r="AH54" s="175"/>
    </row>
    <row r="55" spans="1:34" ht="39.950000000000003" customHeight="1" x14ac:dyDescent="0.3">
      <c r="A55" s="175"/>
      <c r="B55" s="558"/>
      <c r="C55" s="241"/>
      <c r="D55" s="225"/>
      <c r="E55" s="198"/>
      <c r="F55" s="207"/>
      <c r="G55" s="208"/>
      <c r="H55" s="212"/>
      <c r="I55" s="206"/>
      <c r="J55" s="206"/>
      <c r="K55" s="209"/>
      <c r="L55" s="207"/>
      <c r="M55" s="206"/>
      <c r="N55" s="206"/>
      <c r="O55" s="206"/>
      <c r="P55" s="206"/>
      <c r="Q55" s="210"/>
      <c r="R55" s="210"/>
      <c r="S55" s="207"/>
      <c r="T55" s="211"/>
      <c r="U55" s="208"/>
      <c r="V55" s="210"/>
      <c r="W55" s="175"/>
      <c r="X55" s="212"/>
      <c r="Y55" s="175"/>
      <c r="Z55" s="175"/>
      <c r="AA55" s="175"/>
      <c r="AB55" s="175"/>
      <c r="AC55" s="175"/>
      <c r="AD55" s="175"/>
      <c r="AE55" s="175"/>
      <c r="AF55" s="175"/>
      <c r="AG55" s="175"/>
      <c r="AH55" s="175"/>
    </row>
    <row r="56" spans="1:34" ht="39.950000000000003" customHeight="1" thickBot="1" x14ac:dyDescent="0.35">
      <c r="A56" s="175"/>
      <c r="B56" s="558"/>
      <c r="C56" s="243"/>
      <c r="D56" s="227"/>
      <c r="E56" s="198"/>
      <c r="F56" s="215"/>
      <c r="G56" s="216"/>
      <c r="H56" s="217"/>
      <c r="I56" s="217"/>
      <c r="J56" s="217"/>
      <c r="K56" s="218"/>
      <c r="L56" s="215"/>
      <c r="M56" s="217"/>
      <c r="N56" s="217"/>
      <c r="O56" s="217"/>
      <c r="P56" s="214"/>
      <c r="Q56" s="219"/>
      <c r="R56" s="210"/>
      <c r="S56" s="215"/>
      <c r="T56" s="220"/>
      <c r="U56" s="216"/>
      <c r="V56" s="219"/>
      <c r="W56" s="175"/>
      <c r="X56" s="212"/>
      <c r="Y56" s="175"/>
      <c r="Z56" s="175"/>
      <c r="AA56" s="175"/>
      <c r="AB56" s="175"/>
      <c r="AC56" s="175"/>
      <c r="AD56" s="175"/>
      <c r="AE56" s="175"/>
      <c r="AF56" s="175"/>
      <c r="AG56" s="175"/>
      <c r="AH56" s="175"/>
    </row>
    <row r="57" spans="1:34" ht="39.950000000000003" customHeight="1" thickBot="1" x14ac:dyDescent="0.35">
      <c r="A57" s="175"/>
      <c r="B57" s="559"/>
      <c r="C57" s="571" t="s">
        <v>367</v>
      </c>
      <c r="D57" s="553"/>
      <c r="E57" s="168">
        <f t="shared" ref="E57" si="2">SUM(E50:E56)</f>
        <v>0</v>
      </c>
      <c r="F57" s="169"/>
      <c r="G57" s="170"/>
      <c r="H57" s="168"/>
      <c r="I57" s="168"/>
      <c r="J57" s="168"/>
      <c r="K57" s="168"/>
      <c r="L57" s="169"/>
      <c r="M57" s="168"/>
      <c r="N57" s="168"/>
      <c r="O57" s="171"/>
      <c r="P57" s="171"/>
      <c r="Q57" s="172"/>
      <c r="R57" s="173"/>
      <c r="S57" s="169"/>
      <c r="T57" s="174"/>
      <c r="U57" s="167"/>
      <c r="V57" s="172"/>
      <c r="W57" s="175"/>
      <c r="X57" s="221"/>
      <c r="Y57" s="175"/>
      <c r="Z57" s="175"/>
      <c r="AA57" s="175"/>
      <c r="AB57" s="175"/>
      <c r="AC57" s="175"/>
      <c r="AD57" s="175"/>
      <c r="AE57" s="175"/>
      <c r="AF57" s="175"/>
      <c r="AG57" s="175"/>
      <c r="AH57" s="175"/>
    </row>
    <row r="58" spans="1:34" ht="39.950000000000003" customHeight="1" thickBot="1" x14ac:dyDescent="0.35">
      <c r="A58" s="175"/>
      <c r="B58" s="242"/>
      <c r="C58" s="571" t="s">
        <v>335</v>
      </c>
      <c r="D58" s="553"/>
      <c r="E58" s="168" t="str">
        <f t="shared" ref="E58" si="3">IF(E57=0, " ",E45-E57)</f>
        <v xml:space="preserve"> </v>
      </c>
      <c r="F58" s="223"/>
      <c r="G58" s="223"/>
      <c r="H58" s="223"/>
      <c r="I58" s="223"/>
      <c r="J58" s="223"/>
      <c r="K58" s="223"/>
      <c r="L58" s="222"/>
      <c r="M58" s="223"/>
      <c r="N58" s="223"/>
      <c r="O58" s="223"/>
      <c r="P58" s="222"/>
      <c r="Q58" s="223"/>
      <c r="R58" s="222"/>
      <c r="S58" s="223"/>
      <c r="T58" s="223"/>
      <c r="U58" s="222"/>
      <c r="V58" s="223"/>
      <c r="W58" s="223"/>
      <c r="X58" s="175"/>
      <c r="Y58" s="175"/>
      <c r="Z58" s="175"/>
      <c r="AA58" s="175"/>
      <c r="AB58" s="175"/>
      <c r="AC58" s="175"/>
      <c r="AD58" s="175"/>
      <c r="AE58" s="175"/>
      <c r="AF58" s="175"/>
      <c r="AG58" s="175"/>
      <c r="AH58" s="175"/>
    </row>
    <row r="59" spans="1:34" ht="39.950000000000003" customHeight="1" thickBot="1" x14ac:dyDescent="0.35">
      <c r="A59" s="175"/>
      <c r="B59" s="244"/>
      <c r="C59" s="244"/>
      <c r="D59" s="244"/>
      <c r="E59" s="252"/>
      <c r="F59" s="245"/>
      <c r="G59" s="245"/>
      <c r="H59" s="245"/>
      <c r="I59" s="246"/>
      <c r="J59" s="247"/>
      <c r="K59" s="248"/>
      <c r="L59" s="249"/>
      <c r="M59" s="245"/>
      <c r="N59" s="245"/>
      <c r="O59" s="245"/>
      <c r="P59" s="250"/>
      <c r="Q59" s="245"/>
      <c r="R59" s="222"/>
      <c r="S59" s="245"/>
      <c r="T59" s="246"/>
      <c r="U59" s="251"/>
      <c r="V59" s="245"/>
      <c r="W59" s="245"/>
      <c r="X59" s="175"/>
      <c r="Y59" s="175"/>
      <c r="Z59" s="175"/>
      <c r="AA59" s="175"/>
      <c r="AB59" s="175"/>
      <c r="AC59" s="175"/>
      <c r="AD59" s="175"/>
      <c r="AE59" s="175"/>
      <c r="AF59" s="175"/>
      <c r="AG59" s="175"/>
      <c r="AH59" s="175"/>
    </row>
    <row r="60" spans="1:34" ht="39.950000000000003" customHeight="1" thickBot="1" x14ac:dyDescent="0.35">
      <c r="A60" s="175"/>
      <c r="B60" s="304"/>
      <c r="C60" s="304"/>
      <c r="D60" s="304"/>
      <c r="E60" s="304"/>
      <c r="F60" s="305"/>
      <c r="G60" s="305"/>
      <c r="H60" s="305"/>
      <c r="I60" s="551" t="s">
        <v>312</v>
      </c>
      <c r="J60" s="552"/>
      <c r="K60" s="553"/>
      <c r="L60" s="306"/>
      <c r="M60" s="307" t="s">
        <v>366</v>
      </c>
      <c r="N60" s="551" t="s">
        <v>314</v>
      </c>
      <c r="O60" s="552"/>
      <c r="P60" s="553"/>
      <c r="Q60" s="306"/>
      <c r="R60" s="308"/>
      <c r="S60" s="309"/>
      <c r="T60" s="551" t="s">
        <v>311</v>
      </c>
      <c r="U60" s="553"/>
      <c r="V60" s="304"/>
      <c r="W60" s="304"/>
      <c r="X60" s="304"/>
      <c r="Y60" s="175"/>
      <c r="Z60" s="175"/>
      <c r="AA60" s="175"/>
      <c r="AB60" s="175"/>
      <c r="AC60" s="175"/>
      <c r="AD60" s="175"/>
      <c r="AE60" s="175"/>
      <c r="AF60" s="175"/>
      <c r="AG60" s="175"/>
      <c r="AH60" s="175"/>
    </row>
    <row r="61" spans="1:34" ht="39.950000000000003" customHeight="1" thickBot="1" x14ac:dyDescent="0.35">
      <c r="A61" s="175"/>
      <c r="B61" s="307" t="s">
        <v>299</v>
      </c>
      <c r="C61" s="310" t="s">
        <v>332</v>
      </c>
      <c r="D61" s="307" t="s">
        <v>362</v>
      </c>
      <c r="E61" s="311" t="s">
        <v>322</v>
      </c>
      <c r="F61" s="308"/>
      <c r="G61" s="311" t="s">
        <v>301</v>
      </c>
      <c r="H61" s="311" t="s">
        <v>302</v>
      </c>
      <c r="I61" s="307" t="s">
        <v>303</v>
      </c>
      <c r="J61" s="307" t="s">
        <v>336</v>
      </c>
      <c r="K61" s="307" t="s">
        <v>304</v>
      </c>
      <c r="L61" s="308"/>
      <c r="M61" s="307" t="s">
        <v>305</v>
      </c>
      <c r="N61" s="311" t="s">
        <v>341</v>
      </c>
      <c r="O61" s="311" t="s">
        <v>365</v>
      </c>
      <c r="P61" s="307" t="s">
        <v>0</v>
      </c>
      <c r="Q61" s="307" t="s">
        <v>307</v>
      </c>
      <c r="R61" s="311" t="s">
        <v>308</v>
      </c>
      <c r="S61" s="308"/>
      <c r="T61" s="311" t="s">
        <v>309</v>
      </c>
      <c r="U61" s="311" t="s">
        <v>310</v>
      </c>
      <c r="V61" s="311" t="s">
        <v>313</v>
      </c>
      <c r="W61" s="312"/>
      <c r="X61" s="307" t="s">
        <v>323</v>
      </c>
      <c r="Y61" s="175"/>
      <c r="Z61" s="175"/>
      <c r="AA61" s="175"/>
      <c r="AB61" s="175"/>
      <c r="AC61" s="175"/>
      <c r="AD61" s="175"/>
      <c r="AE61" s="175"/>
      <c r="AF61" s="175"/>
      <c r="AG61" s="175"/>
      <c r="AH61" s="175"/>
    </row>
    <row r="62" spans="1:34" ht="39.950000000000003" customHeight="1" x14ac:dyDescent="0.3">
      <c r="A62" s="175"/>
      <c r="B62" s="557"/>
      <c r="C62" s="240"/>
      <c r="D62" s="224"/>
      <c r="E62" s="198"/>
      <c r="F62" s="199"/>
      <c r="G62" s="200"/>
      <c r="H62" s="197"/>
      <c r="I62" s="197"/>
      <c r="J62" s="197"/>
      <c r="K62" s="201"/>
      <c r="L62" s="199"/>
      <c r="M62" s="197"/>
      <c r="N62" s="197"/>
      <c r="O62" s="197"/>
      <c r="P62" s="197"/>
      <c r="Q62" s="202"/>
      <c r="R62" s="202"/>
      <c r="S62" s="199"/>
      <c r="T62" s="203"/>
      <c r="U62" s="200"/>
      <c r="V62" s="204"/>
      <c r="W62" s="175"/>
      <c r="X62" s="205"/>
      <c r="Y62" s="175"/>
      <c r="Z62" s="175"/>
      <c r="AA62" s="175"/>
      <c r="AB62" s="175"/>
      <c r="AC62" s="175"/>
      <c r="AD62" s="175"/>
      <c r="AE62" s="175"/>
      <c r="AF62" s="175"/>
      <c r="AG62" s="175"/>
      <c r="AH62" s="175"/>
    </row>
    <row r="63" spans="1:34" ht="58.5" customHeight="1" x14ac:dyDescent="0.3">
      <c r="A63" s="175"/>
      <c r="B63" s="558"/>
      <c r="C63" s="241"/>
      <c r="D63" s="225"/>
      <c r="E63" s="198"/>
      <c r="F63" s="207"/>
      <c r="G63" s="208"/>
      <c r="H63" s="206"/>
      <c r="I63" s="206"/>
      <c r="J63" s="206"/>
      <c r="K63" s="209"/>
      <c r="L63" s="207"/>
      <c r="M63" s="206"/>
      <c r="N63" s="206"/>
      <c r="O63" s="206"/>
      <c r="P63" s="206"/>
      <c r="Q63" s="210"/>
      <c r="R63" s="210"/>
      <c r="S63" s="207"/>
      <c r="T63" s="211"/>
      <c r="U63" s="208"/>
      <c r="V63" s="210"/>
      <c r="W63" s="175"/>
      <c r="X63" s="212"/>
      <c r="Y63" s="175"/>
      <c r="Z63" s="175"/>
      <c r="AA63" s="175"/>
      <c r="AB63" s="175"/>
      <c r="AC63" s="175"/>
      <c r="AD63" s="175"/>
      <c r="AE63" s="175"/>
      <c r="AF63" s="175"/>
      <c r="AG63" s="175"/>
      <c r="AH63" s="175"/>
    </row>
    <row r="64" spans="1:34" ht="39.950000000000003" customHeight="1" x14ac:dyDescent="0.3">
      <c r="A64" s="175"/>
      <c r="B64" s="558"/>
      <c r="C64" s="241"/>
      <c r="D64" s="225"/>
      <c r="E64" s="198"/>
      <c r="F64" s="207"/>
      <c r="G64" s="208"/>
      <c r="H64" s="206"/>
      <c r="I64" s="206"/>
      <c r="J64" s="206"/>
      <c r="K64" s="209"/>
      <c r="L64" s="207"/>
      <c r="M64" s="206"/>
      <c r="N64" s="206"/>
      <c r="O64" s="206"/>
      <c r="P64" s="206"/>
      <c r="Q64" s="210"/>
      <c r="R64" s="210"/>
      <c r="S64" s="207"/>
      <c r="T64" s="211"/>
      <c r="U64" s="208"/>
      <c r="V64" s="210"/>
      <c r="W64" s="175"/>
      <c r="X64" s="212"/>
      <c r="Y64" s="175"/>
      <c r="Z64" s="175"/>
      <c r="AA64" s="175"/>
      <c r="AB64" s="175"/>
      <c r="AC64" s="175"/>
      <c r="AD64" s="175"/>
      <c r="AE64" s="175"/>
      <c r="AF64" s="175"/>
      <c r="AG64" s="175"/>
      <c r="AH64" s="175"/>
    </row>
    <row r="65" spans="1:34" ht="39.950000000000003" customHeight="1" x14ac:dyDescent="0.3">
      <c r="A65" s="175"/>
      <c r="B65" s="558"/>
      <c r="C65" s="241"/>
      <c r="D65" s="225"/>
      <c r="E65" s="198"/>
      <c r="F65" s="207"/>
      <c r="G65" s="208"/>
      <c r="H65" s="206"/>
      <c r="I65" s="206"/>
      <c r="J65" s="206"/>
      <c r="K65" s="209"/>
      <c r="L65" s="207"/>
      <c r="M65" s="206"/>
      <c r="N65" s="206"/>
      <c r="O65" s="206"/>
      <c r="P65" s="206"/>
      <c r="Q65" s="210"/>
      <c r="R65" s="210"/>
      <c r="S65" s="207"/>
      <c r="T65" s="211"/>
      <c r="U65" s="208"/>
      <c r="V65" s="210"/>
      <c r="W65" s="175"/>
      <c r="X65" s="212"/>
      <c r="Y65" s="175"/>
      <c r="Z65" s="175"/>
      <c r="AA65" s="175"/>
      <c r="AB65" s="175"/>
      <c r="AC65" s="175"/>
      <c r="AD65" s="175"/>
      <c r="AE65" s="175"/>
      <c r="AF65" s="175"/>
      <c r="AG65" s="175"/>
      <c r="AH65" s="175"/>
    </row>
    <row r="66" spans="1:34" ht="39.950000000000003" customHeight="1" x14ac:dyDescent="0.3">
      <c r="A66" s="175"/>
      <c r="B66" s="558"/>
      <c r="C66" s="241"/>
      <c r="D66" s="225"/>
      <c r="E66" s="198"/>
      <c r="F66" s="207"/>
      <c r="G66" s="208"/>
      <c r="H66" s="206"/>
      <c r="I66" s="206"/>
      <c r="J66" s="206"/>
      <c r="K66" s="209"/>
      <c r="L66" s="207"/>
      <c r="M66" s="206"/>
      <c r="N66" s="206"/>
      <c r="O66" s="206"/>
      <c r="P66" s="206"/>
      <c r="Q66" s="210"/>
      <c r="R66" s="210"/>
      <c r="S66" s="207"/>
      <c r="T66" s="211"/>
      <c r="U66" s="208"/>
      <c r="V66" s="210"/>
      <c r="W66" s="175"/>
      <c r="X66" s="212"/>
      <c r="Y66" s="175"/>
      <c r="Z66" s="175"/>
      <c r="AA66" s="175"/>
      <c r="AB66" s="175"/>
      <c r="AC66" s="175"/>
      <c r="AD66" s="175"/>
      <c r="AE66" s="175"/>
      <c r="AF66" s="175"/>
      <c r="AG66" s="175"/>
      <c r="AH66" s="175"/>
    </row>
    <row r="67" spans="1:34" ht="39.950000000000003" customHeight="1" x14ac:dyDescent="0.3">
      <c r="A67" s="175"/>
      <c r="B67" s="558"/>
      <c r="C67" s="241"/>
      <c r="D67" s="225"/>
      <c r="E67" s="198"/>
      <c r="F67" s="207"/>
      <c r="G67" s="208"/>
      <c r="H67" s="212"/>
      <c r="I67" s="206"/>
      <c r="J67" s="206"/>
      <c r="K67" s="209"/>
      <c r="L67" s="207"/>
      <c r="M67" s="206"/>
      <c r="N67" s="206"/>
      <c r="O67" s="206"/>
      <c r="P67" s="206"/>
      <c r="Q67" s="210"/>
      <c r="R67" s="210"/>
      <c r="S67" s="207"/>
      <c r="T67" s="211"/>
      <c r="U67" s="208"/>
      <c r="V67" s="210"/>
      <c r="W67" s="175"/>
      <c r="X67" s="212"/>
      <c r="Y67" s="175"/>
      <c r="Z67" s="175"/>
      <c r="AA67" s="175"/>
      <c r="AB67" s="175"/>
      <c r="AC67" s="175"/>
      <c r="AD67" s="175"/>
      <c r="AE67" s="175"/>
      <c r="AF67" s="175"/>
      <c r="AG67" s="175"/>
      <c r="AH67" s="175"/>
    </row>
    <row r="68" spans="1:34" ht="39.950000000000003" customHeight="1" thickBot="1" x14ac:dyDescent="0.35">
      <c r="A68" s="175"/>
      <c r="B68" s="558"/>
      <c r="C68" s="243"/>
      <c r="D68" s="227"/>
      <c r="E68" s="198"/>
      <c r="F68" s="215"/>
      <c r="G68" s="216"/>
      <c r="H68" s="217"/>
      <c r="I68" s="217"/>
      <c r="J68" s="217"/>
      <c r="K68" s="218"/>
      <c r="L68" s="215"/>
      <c r="M68" s="217"/>
      <c r="N68" s="217"/>
      <c r="O68" s="217"/>
      <c r="P68" s="214"/>
      <c r="Q68" s="219"/>
      <c r="R68" s="210"/>
      <c r="S68" s="215"/>
      <c r="T68" s="220"/>
      <c r="U68" s="216"/>
      <c r="V68" s="219"/>
      <c r="W68" s="175"/>
      <c r="X68" s="212"/>
      <c r="Y68" s="175"/>
      <c r="Z68" s="175"/>
      <c r="AA68" s="175"/>
      <c r="AB68" s="175"/>
      <c r="AC68" s="175"/>
      <c r="AD68" s="175"/>
      <c r="AE68" s="175"/>
      <c r="AF68" s="175"/>
      <c r="AG68" s="175"/>
      <c r="AH68" s="175"/>
    </row>
    <row r="69" spans="1:34" ht="39.950000000000003" customHeight="1" thickBot="1" x14ac:dyDescent="0.35">
      <c r="A69" s="175"/>
      <c r="B69" s="559"/>
      <c r="C69" s="571" t="s">
        <v>367</v>
      </c>
      <c r="D69" s="553"/>
      <c r="E69" s="168">
        <f t="shared" ref="E69" si="4">SUM(E62:E68)</f>
        <v>0</v>
      </c>
      <c r="F69" s="169"/>
      <c r="G69" s="170"/>
      <c r="H69" s="168"/>
      <c r="I69" s="168"/>
      <c r="J69" s="168"/>
      <c r="K69" s="168"/>
      <c r="L69" s="169"/>
      <c r="M69" s="168"/>
      <c r="N69" s="168"/>
      <c r="O69" s="171"/>
      <c r="P69" s="171"/>
      <c r="Q69" s="172"/>
      <c r="R69" s="173"/>
      <c r="S69" s="169"/>
      <c r="T69" s="174"/>
      <c r="U69" s="167"/>
      <c r="V69" s="172"/>
      <c r="W69" s="175"/>
      <c r="X69" s="221"/>
      <c r="Y69" s="175"/>
      <c r="Z69" s="175"/>
      <c r="AA69" s="175"/>
      <c r="AB69" s="175"/>
      <c r="AC69" s="175"/>
      <c r="AD69" s="175"/>
      <c r="AE69" s="175"/>
      <c r="AF69" s="175"/>
      <c r="AG69" s="175"/>
      <c r="AH69" s="175"/>
    </row>
    <row r="70" spans="1:34" ht="39.950000000000003" customHeight="1" thickBot="1" x14ac:dyDescent="0.35">
      <c r="A70" s="175"/>
      <c r="B70" s="242"/>
      <c r="C70" s="571" t="s">
        <v>335</v>
      </c>
      <c r="D70" s="553"/>
      <c r="E70" s="168" t="str">
        <f t="shared" ref="E70" si="5">IF(E69=0, " ",E57-E69)</f>
        <v xml:space="preserve"> </v>
      </c>
      <c r="F70" s="223"/>
      <c r="G70" s="223"/>
      <c r="H70" s="223"/>
      <c r="I70" s="223"/>
      <c r="J70" s="223"/>
      <c r="K70" s="223"/>
      <c r="L70" s="222"/>
      <c r="M70" s="223"/>
      <c r="N70" s="223"/>
      <c r="O70" s="223"/>
      <c r="P70" s="222"/>
      <c r="Q70" s="223"/>
      <c r="R70" s="222"/>
      <c r="S70" s="223"/>
      <c r="T70" s="223"/>
      <c r="U70" s="222"/>
      <c r="V70" s="223"/>
      <c r="W70" s="223"/>
      <c r="X70" s="175"/>
      <c r="Y70" s="175"/>
      <c r="Z70" s="175"/>
      <c r="AA70" s="175"/>
      <c r="AB70" s="175"/>
      <c r="AC70" s="175"/>
      <c r="AD70" s="175"/>
      <c r="AE70" s="175"/>
      <c r="AF70" s="175"/>
      <c r="AG70" s="175"/>
      <c r="AH70" s="175"/>
    </row>
    <row r="71" spans="1:34" ht="39.950000000000003" customHeight="1" thickBot="1" x14ac:dyDescent="0.35">
      <c r="A71" s="175"/>
      <c r="B71" s="244"/>
      <c r="C71" s="244"/>
      <c r="D71" s="244"/>
      <c r="E71" s="252"/>
      <c r="F71" s="245"/>
      <c r="G71" s="245"/>
      <c r="H71" s="245"/>
      <c r="I71" s="246"/>
      <c r="J71" s="247"/>
      <c r="K71" s="248"/>
      <c r="L71" s="249"/>
      <c r="M71" s="245"/>
      <c r="N71" s="245"/>
      <c r="O71" s="245"/>
      <c r="P71" s="250"/>
      <c r="Q71" s="245"/>
      <c r="R71" s="222"/>
      <c r="S71" s="245"/>
      <c r="T71" s="246"/>
      <c r="U71" s="251"/>
      <c r="V71" s="245"/>
      <c r="W71" s="245"/>
      <c r="X71" s="175"/>
      <c r="Y71" s="175"/>
      <c r="Z71" s="175"/>
      <c r="AA71" s="175"/>
      <c r="AB71" s="175"/>
      <c r="AC71" s="175"/>
      <c r="AD71" s="175"/>
      <c r="AE71" s="175"/>
      <c r="AF71" s="175"/>
      <c r="AG71" s="175"/>
      <c r="AH71" s="175"/>
    </row>
    <row r="72" spans="1:34" ht="39.950000000000003" customHeight="1" thickBot="1" x14ac:dyDescent="0.35">
      <c r="A72" s="175"/>
      <c r="B72" s="304"/>
      <c r="C72" s="304"/>
      <c r="D72" s="304"/>
      <c r="E72" s="304"/>
      <c r="F72" s="305"/>
      <c r="G72" s="305"/>
      <c r="H72" s="305"/>
      <c r="I72" s="551" t="s">
        <v>312</v>
      </c>
      <c r="J72" s="552"/>
      <c r="K72" s="553"/>
      <c r="L72" s="306"/>
      <c r="M72" s="307" t="s">
        <v>366</v>
      </c>
      <c r="N72" s="551" t="s">
        <v>314</v>
      </c>
      <c r="O72" s="552"/>
      <c r="P72" s="553"/>
      <c r="Q72" s="306"/>
      <c r="R72" s="308"/>
      <c r="S72" s="309"/>
      <c r="T72" s="551" t="s">
        <v>311</v>
      </c>
      <c r="U72" s="553"/>
      <c r="V72" s="304"/>
      <c r="W72" s="304"/>
      <c r="X72" s="304"/>
      <c r="Y72" s="175"/>
      <c r="Z72" s="175"/>
      <c r="AA72" s="175"/>
      <c r="AB72" s="175"/>
      <c r="AC72" s="175"/>
      <c r="AD72" s="175"/>
      <c r="AE72" s="175"/>
      <c r="AF72" s="175"/>
      <c r="AG72" s="175"/>
      <c r="AH72" s="175"/>
    </row>
    <row r="73" spans="1:34" ht="51.75" customHeight="1" thickBot="1" x14ac:dyDescent="0.35">
      <c r="A73" s="175"/>
      <c r="B73" s="307" t="s">
        <v>299</v>
      </c>
      <c r="C73" s="310" t="s">
        <v>332</v>
      </c>
      <c r="D73" s="307" t="s">
        <v>362</v>
      </c>
      <c r="E73" s="311" t="s">
        <v>322</v>
      </c>
      <c r="F73" s="308"/>
      <c r="G73" s="311" t="s">
        <v>301</v>
      </c>
      <c r="H73" s="311" t="s">
        <v>302</v>
      </c>
      <c r="I73" s="307" t="s">
        <v>303</v>
      </c>
      <c r="J73" s="307" t="s">
        <v>336</v>
      </c>
      <c r="K73" s="307" t="s">
        <v>304</v>
      </c>
      <c r="L73" s="308"/>
      <c r="M73" s="307" t="s">
        <v>305</v>
      </c>
      <c r="N73" s="311" t="s">
        <v>341</v>
      </c>
      <c r="O73" s="311" t="s">
        <v>365</v>
      </c>
      <c r="P73" s="307" t="s">
        <v>0</v>
      </c>
      <c r="Q73" s="307" t="s">
        <v>307</v>
      </c>
      <c r="R73" s="311" t="s">
        <v>308</v>
      </c>
      <c r="S73" s="308"/>
      <c r="T73" s="311" t="s">
        <v>309</v>
      </c>
      <c r="U73" s="311" t="s">
        <v>310</v>
      </c>
      <c r="V73" s="311" t="s">
        <v>313</v>
      </c>
      <c r="W73" s="312"/>
      <c r="X73" s="307" t="s">
        <v>323</v>
      </c>
      <c r="Y73" s="175"/>
      <c r="Z73" s="175"/>
      <c r="AA73" s="175"/>
      <c r="AB73" s="175"/>
      <c r="AC73" s="175"/>
      <c r="AD73" s="175"/>
      <c r="AE73" s="175"/>
      <c r="AF73" s="175"/>
      <c r="AG73" s="175"/>
      <c r="AH73" s="175"/>
    </row>
    <row r="74" spans="1:34" ht="39.950000000000003" customHeight="1" x14ac:dyDescent="0.3">
      <c r="A74" s="175"/>
      <c r="B74" s="557"/>
      <c r="C74" s="240"/>
      <c r="D74" s="224"/>
      <c r="E74" s="198"/>
      <c r="F74" s="199"/>
      <c r="G74" s="200"/>
      <c r="H74" s="197"/>
      <c r="I74" s="197"/>
      <c r="J74" s="197"/>
      <c r="K74" s="201"/>
      <c r="L74" s="199"/>
      <c r="M74" s="197"/>
      <c r="N74" s="197"/>
      <c r="O74" s="197"/>
      <c r="P74" s="197"/>
      <c r="Q74" s="202"/>
      <c r="R74" s="202"/>
      <c r="S74" s="199"/>
      <c r="T74" s="203"/>
      <c r="U74" s="200"/>
      <c r="V74" s="204"/>
      <c r="W74" s="175"/>
      <c r="X74" s="205"/>
      <c r="Y74" s="175"/>
      <c r="Z74" s="175"/>
      <c r="AA74" s="175"/>
      <c r="AB74" s="175"/>
      <c r="AC74" s="175"/>
      <c r="AD74" s="175"/>
      <c r="AE74" s="175"/>
      <c r="AF74" s="175"/>
      <c r="AG74" s="175"/>
      <c r="AH74" s="175"/>
    </row>
    <row r="75" spans="1:34" ht="39.950000000000003" customHeight="1" x14ac:dyDescent="0.3">
      <c r="A75" s="175"/>
      <c r="B75" s="558"/>
      <c r="C75" s="241"/>
      <c r="D75" s="225"/>
      <c r="E75" s="198"/>
      <c r="F75" s="207"/>
      <c r="G75" s="208"/>
      <c r="H75" s="206"/>
      <c r="I75" s="206"/>
      <c r="J75" s="206"/>
      <c r="K75" s="209"/>
      <c r="L75" s="207"/>
      <c r="M75" s="206"/>
      <c r="N75" s="206"/>
      <c r="O75" s="206"/>
      <c r="P75" s="206"/>
      <c r="Q75" s="210"/>
      <c r="R75" s="210"/>
      <c r="S75" s="207"/>
      <c r="T75" s="211"/>
      <c r="U75" s="208"/>
      <c r="V75" s="210"/>
      <c r="W75" s="175"/>
      <c r="X75" s="212"/>
      <c r="Y75" s="175"/>
      <c r="Z75" s="175"/>
      <c r="AA75" s="175"/>
      <c r="AB75" s="175"/>
      <c r="AC75" s="175"/>
      <c r="AD75" s="175"/>
      <c r="AE75" s="175"/>
      <c r="AF75" s="175"/>
      <c r="AG75" s="175"/>
      <c r="AH75" s="175"/>
    </row>
    <row r="76" spans="1:34" ht="39.950000000000003" customHeight="1" x14ac:dyDescent="0.3">
      <c r="A76" s="175"/>
      <c r="B76" s="558"/>
      <c r="C76" s="241"/>
      <c r="D76" s="225"/>
      <c r="E76" s="198"/>
      <c r="F76" s="207"/>
      <c r="G76" s="208"/>
      <c r="H76" s="206"/>
      <c r="I76" s="206"/>
      <c r="J76" s="206"/>
      <c r="K76" s="209"/>
      <c r="L76" s="207"/>
      <c r="M76" s="206"/>
      <c r="N76" s="206"/>
      <c r="O76" s="206"/>
      <c r="P76" s="206"/>
      <c r="Q76" s="210"/>
      <c r="R76" s="210"/>
      <c r="S76" s="207"/>
      <c r="T76" s="211"/>
      <c r="U76" s="208"/>
      <c r="V76" s="210"/>
      <c r="W76" s="175"/>
      <c r="X76" s="212"/>
      <c r="Y76" s="175"/>
      <c r="Z76" s="175"/>
      <c r="AA76" s="175"/>
      <c r="AB76" s="175"/>
      <c r="AC76" s="175"/>
      <c r="AD76" s="175"/>
      <c r="AE76" s="175"/>
      <c r="AF76" s="175"/>
      <c r="AG76" s="175"/>
      <c r="AH76" s="175"/>
    </row>
    <row r="77" spans="1:34" ht="39.950000000000003" customHeight="1" x14ac:dyDescent="0.3">
      <c r="A77" s="175"/>
      <c r="B77" s="558"/>
      <c r="C77" s="241"/>
      <c r="D77" s="225"/>
      <c r="E77" s="198"/>
      <c r="F77" s="207"/>
      <c r="G77" s="208"/>
      <c r="H77" s="206"/>
      <c r="I77" s="206"/>
      <c r="J77" s="206"/>
      <c r="K77" s="209"/>
      <c r="L77" s="207"/>
      <c r="M77" s="206"/>
      <c r="N77" s="206"/>
      <c r="O77" s="206"/>
      <c r="P77" s="206"/>
      <c r="Q77" s="210"/>
      <c r="R77" s="210"/>
      <c r="S77" s="207"/>
      <c r="T77" s="211"/>
      <c r="U77" s="208"/>
      <c r="V77" s="210"/>
      <c r="W77" s="175"/>
      <c r="X77" s="212"/>
      <c r="Y77" s="175"/>
      <c r="Z77" s="175"/>
      <c r="AA77" s="175"/>
      <c r="AB77" s="175"/>
      <c r="AC77" s="175"/>
      <c r="AD77" s="175"/>
      <c r="AE77" s="175"/>
      <c r="AF77" s="175"/>
      <c r="AG77" s="175"/>
      <c r="AH77" s="175"/>
    </row>
    <row r="78" spans="1:34" ht="39.950000000000003" customHeight="1" x14ac:dyDescent="0.3">
      <c r="A78" s="175"/>
      <c r="B78" s="558"/>
      <c r="C78" s="241"/>
      <c r="D78" s="225"/>
      <c r="E78" s="198"/>
      <c r="F78" s="207"/>
      <c r="G78" s="208"/>
      <c r="H78" s="206"/>
      <c r="I78" s="206"/>
      <c r="J78" s="206"/>
      <c r="K78" s="209"/>
      <c r="L78" s="207"/>
      <c r="M78" s="206"/>
      <c r="N78" s="206"/>
      <c r="O78" s="206"/>
      <c r="P78" s="206"/>
      <c r="Q78" s="210"/>
      <c r="R78" s="210"/>
      <c r="S78" s="207"/>
      <c r="T78" s="211"/>
      <c r="U78" s="208"/>
      <c r="V78" s="210"/>
      <c r="W78" s="175"/>
      <c r="X78" s="212"/>
      <c r="Y78" s="175"/>
      <c r="Z78" s="175"/>
      <c r="AA78" s="175"/>
      <c r="AB78" s="175"/>
      <c r="AC78" s="175"/>
      <c r="AD78" s="175"/>
      <c r="AE78" s="175"/>
      <c r="AF78" s="175"/>
      <c r="AG78" s="175"/>
      <c r="AH78" s="175"/>
    </row>
    <row r="79" spans="1:34" ht="39.950000000000003" customHeight="1" x14ac:dyDescent="0.3">
      <c r="A79" s="175"/>
      <c r="B79" s="558"/>
      <c r="C79" s="241"/>
      <c r="D79" s="225"/>
      <c r="E79" s="198"/>
      <c r="F79" s="207"/>
      <c r="G79" s="208"/>
      <c r="H79" s="212"/>
      <c r="I79" s="206"/>
      <c r="J79" s="206"/>
      <c r="K79" s="209"/>
      <c r="L79" s="207"/>
      <c r="M79" s="206"/>
      <c r="N79" s="206"/>
      <c r="O79" s="206"/>
      <c r="P79" s="206"/>
      <c r="Q79" s="210"/>
      <c r="R79" s="210"/>
      <c r="S79" s="207"/>
      <c r="T79" s="211"/>
      <c r="U79" s="208"/>
      <c r="V79" s="210"/>
      <c r="W79" s="175"/>
      <c r="X79" s="212"/>
      <c r="Y79" s="175"/>
      <c r="Z79" s="175"/>
      <c r="AA79" s="175"/>
      <c r="AB79" s="175"/>
      <c r="AC79" s="175"/>
      <c r="AD79" s="175"/>
      <c r="AE79" s="175"/>
      <c r="AF79" s="175"/>
      <c r="AG79" s="175"/>
      <c r="AH79" s="175"/>
    </row>
    <row r="80" spans="1:34" ht="39.950000000000003" customHeight="1" thickBot="1" x14ac:dyDescent="0.35">
      <c r="A80" s="175"/>
      <c r="B80" s="558"/>
      <c r="C80" s="243"/>
      <c r="D80" s="227"/>
      <c r="E80" s="198"/>
      <c r="F80" s="215"/>
      <c r="G80" s="216"/>
      <c r="H80" s="217"/>
      <c r="I80" s="217"/>
      <c r="J80" s="217"/>
      <c r="K80" s="218"/>
      <c r="L80" s="215"/>
      <c r="M80" s="217"/>
      <c r="N80" s="217"/>
      <c r="O80" s="217"/>
      <c r="P80" s="214"/>
      <c r="Q80" s="219"/>
      <c r="R80" s="210"/>
      <c r="S80" s="215"/>
      <c r="T80" s="220"/>
      <c r="U80" s="216"/>
      <c r="V80" s="219"/>
      <c r="W80" s="175"/>
      <c r="X80" s="212"/>
      <c r="Y80" s="175"/>
      <c r="Z80" s="175"/>
      <c r="AA80" s="175"/>
      <c r="AB80" s="175"/>
      <c r="AC80" s="175"/>
      <c r="AD80" s="175"/>
      <c r="AE80" s="175"/>
      <c r="AF80" s="175"/>
      <c r="AG80" s="175"/>
      <c r="AH80" s="175"/>
    </row>
    <row r="81" spans="1:34" ht="39.950000000000003" customHeight="1" thickBot="1" x14ac:dyDescent="0.35">
      <c r="A81" s="175"/>
      <c r="B81" s="559"/>
      <c r="C81" s="571" t="s">
        <v>367</v>
      </c>
      <c r="D81" s="553"/>
      <c r="E81" s="168">
        <f t="shared" ref="E81" si="6">SUM(E74:E80)</f>
        <v>0</v>
      </c>
      <c r="F81" s="169"/>
      <c r="G81" s="170"/>
      <c r="H81" s="168"/>
      <c r="I81" s="168"/>
      <c r="J81" s="168"/>
      <c r="K81" s="168"/>
      <c r="L81" s="169"/>
      <c r="M81" s="168"/>
      <c r="N81" s="168"/>
      <c r="O81" s="171"/>
      <c r="P81" s="171"/>
      <c r="Q81" s="172"/>
      <c r="R81" s="173"/>
      <c r="S81" s="169"/>
      <c r="T81" s="174"/>
      <c r="U81" s="167"/>
      <c r="V81" s="172"/>
      <c r="W81" s="175"/>
      <c r="X81" s="221"/>
      <c r="Y81" s="175"/>
      <c r="Z81" s="175"/>
      <c r="AA81" s="175"/>
      <c r="AB81" s="175"/>
      <c r="AC81" s="175"/>
      <c r="AD81" s="175"/>
      <c r="AE81" s="175"/>
      <c r="AF81" s="175"/>
      <c r="AG81" s="175"/>
      <c r="AH81" s="175"/>
    </row>
    <row r="82" spans="1:34" ht="39.950000000000003" customHeight="1" thickBot="1" x14ac:dyDescent="0.35">
      <c r="A82" s="175"/>
      <c r="B82" s="242"/>
      <c r="C82" s="571" t="s">
        <v>335</v>
      </c>
      <c r="D82" s="553"/>
      <c r="E82" s="168" t="str">
        <f t="shared" ref="E82" si="7">IF(E81=0, " ",E69-E81)</f>
        <v xml:space="preserve"> </v>
      </c>
      <c r="F82" s="223"/>
      <c r="G82" s="223"/>
      <c r="H82" s="223"/>
      <c r="I82" s="223"/>
      <c r="J82" s="223"/>
      <c r="K82" s="223"/>
      <c r="L82" s="222"/>
      <c r="M82" s="223"/>
      <c r="N82" s="223"/>
      <c r="O82" s="223"/>
      <c r="P82" s="222"/>
      <c r="Q82" s="223"/>
      <c r="R82" s="222"/>
      <c r="S82" s="223"/>
      <c r="T82" s="223"/>
      <c r="U82" s="222"/>
      <c r="V82" s="223"/>
      <c r="W82" s="223"/>
      <c r="X82" s="175"/>
      <c r="Y82" s="175"/>
      <c r="Z82" s="175"/>
      <c r="AA82" s="175"/>
      <c r="AB82" s="175"/>
      <c r="AC82" s="175"/>
      <c r="AD82" s="175"/>
      <c r="AE82" s="175"/>
      <c r="AF82" s="175"/>
      <c r="AG82" s="175"/>
      <c r="AH82" s="175"/>
    </row>
    <row r="83" spans="1:34" ht="60" customHeight="1" thickBot="1" x14ac:dyDescent="0.35">
      <c r="A83" s="175"/>
      <c r="B83" s="244"/>
      <c r="C83" s="244"/>
      <c r="D83" s="244"/>
      <c r="E83" s="252"/>
      <c r="F83" s="245"/>
      <c r="G83" s="245"/>
      <c r="H83" s="245"/>
      <c r="I83" s="246"/>
      <c r="J83" s="247"/>
      <c r="K83" s="248"/>
      <c r="L83" s="249"/>
      <c r="M83" s="245"/>
      <c r="N83" s="245"/>
      <c r="O83" s="245"/>
      <c r="P83" s="250"/>
      <c r="Q83" s="245"/>
      <c r="R83" s="222"/>
      <c r="S83" s="245"/>
      <c r="T83" s="246"/>
      <c r="U83" s="251"/>
      <c r="V83" s="245"/>
      <c r="W83" s="245"/>
      <c r="X83" s="175"/>
      <c r="Y83" s="175"/>
      <c r="Z83" s="175"/>
      <c r="AA83" s="175"/>
      <c r="AB83" s="175"/>
      <c r="AC83" s="175"/>
      <c r="AD83" s="175"/>
      <c r="AE83" s="175"/>
      <c r="AF83" s="175"/>
      <c r="AG83" s="175"/>
      <c r="AH83" s="175"/>
    </row>
    <row r="84" spans="1:34" ht="39.950000000000003" customHeight="1" thickBot="1" x14ac:dyDescent="0.35">
      <c r="A84" s="175"/>
      <c r="B84" s="304"/>
      <c r="C84" s="304"/>
      <c r="D84" s="304"/>
      <c r="E84" s="304"/>
      <c r="F84" s="305"/>
      <c r="G84" s="305"/>
      <c r="H84" s="305"/>
      <c r="I84" s="551" t="s">
        <v>312</v>
      </c>
      <c r="J84" s="552"/>
      <c r="K84" s="553"/>
      <c r="L84" s="306"/>
      <c r="M84" s="307" t="s">
        <v>366</v>
      </c>
      <c r="N84" s="551" t="s">
        <v>314</v>
      </c>
      <c r="O84" s="552"/>
      <c r="P84" s="553"/>
      <c r="Q84" s="306"/>
      <c r="R84" s="308"/>
      <c r="S84" s="309"/>
      <c r="T84" s="551" t="s">
        <v>311</v>
      </c>
      <c r="U84" s="553"/>
      <c r="V84" s="304"/>
      <c r="W84" s="304"/>
      <c r="X84" s="304"/>
      <c r="Y84" s="175"/>
      <c r="Z84" s="175"/>
      <c r="AA84" s="175"/>
      <c r="AB84" s="175"/>
      <c r="AC84" s="175"/>
      <c r="AD84" s="175"/>
      <c r="AE84" s="175"/>
      <c r="AF84" s="175"/>
      <c r="AG84" s="175"/>
      <c r="AH84" s="175"/>
    </row>
    <row r="85" spans="1:34" ht="39.950000000000003" customHeight="1" thickBot="1" x14ac:dyDescent="0.35">
      <c r="A85" s="175"/>
      <c r="B85" s="307" t="s">
        <v>299</v>
      </c>
      <c r="C85" s="310" t="s">
        <v>332</v>
      </c>
      <c r="D85" s="307" t="s">
        <v>362</v>
      </c>
      <c r="E85" s="311" t="s">
        <v>322</v>
      </c>
      <c r="F85" s="308"/>
      <c r="G85" s="311" t="s">
        <v>301</v>
      </c>
      <c r="H85" s="311" t="s">
        <v>302</v>
      </c>
      <c r="I85" s="307" t="s">
        <v>303</v>
      </c>
      <c r="J85" s="307" t="s">
        <v>336</v>
      </c>
      <c r="K85" s="307" t="s">
        <v>304</v>
      </c>
      <c r="L85" s="308"/>
      <c r="M85" s="307" t="s">
        <v>305</v>
      </c>
      <c r="N85" s="311" t="s">
        <v>341</v>
      </c>
      <c r="O85" s="311" t="s">
        <v>365</v>
      </c>
      <c r="P85" s="307" t="s">
        <v>0</v>
      </c>
      <c r="Q85" s="307" t="s">
        <v>307</v>
      </c>
      <c r="R85" s="311" t="s">
        <v>308</v>
      </c>
      <c r="S85" s="308"/>
      <c r="T85" s="311" t="s">
        <v>309</v>
      </c>
      <c r="U85" s="311" t="s">
        <v>310</v>
      </c>
      <c r="V85" s="311" t="s">
        <v>313</v>
      </c>
      <c r="W85" s="312"/>
      <c r="X85" s="307" t="s">
        <v>323</v>
      </c>
      <c r="Y85" s="175"/>
      <c r="Z85" s="175"/>
      <c r="AA85" s="175"/>
      <c r="AB85" s="175"/>
      <c r="AC85" s="175"/>
      <c r="AD85" s="175"/>
      <c r="AE85" s="175"/>
      <c r="AF85" s="175"/>
      <c r="AG85" s="175"/>
      <c r="AH85" s="175"/>
    </row>
    <row r="86" spans="1:34" ht="39.950000000000003" customHeight="1" x14ac:dyDescent="0.3">
      <c r="A86" s="175"/>
      <c r="B86" s="557"/>
      <c r="C86" s="240"/>
      <c r="D86" s="224"/>
      <c r="E86" s="198"/>
      <c r="F86" s="199"/>
      <c r="G86" s="200"/>
      <c r="H86" s="197"/>
      <c r="I86" s="197"/>
      <c r="J86" s="197"/>
      <c r="K86" s="201"/>
      <c r="L86" s="199"/>
      <c r="M86" s="197"/>
      <c r="N86" s="197"/>
      <c r="O86" s="197"/>
      <c r="P86" s="197"/>
      <c r="Q86" s="202"/>
      <c r="R86" s="202"/>
      <c r="S86" s="199"/>
      <c r="T86" s="203"/>
      <c r="U86" s="200"/>
      <c r="V86" s="204"/>
      <c r="W86" s="175"/>
      <c r="X86" s="205"/>
      <c r="Y86" s="175"/>
      <c r="Z86" s="175"/>
      <c r="AA86" s="175"/>
      <c r="AB86" s="175"/>
      <c r="AC86" s="175"/>
      <c r="AD86" s="175"/>
      <c r="AE86" s="175"/>
      <c r="AF86" s="175"/>
      <c r="AG86" s="175"/>
      <c r="AH86" s="175"/>
    </row>
    <row r="87" spans="1:34" ht="39.950000000000003" customHeight="1" x14ac:dyDescent="0.3">
      <c r="A87" s="175"/>
      <c r="B87" s="558"/>
      <c r="C87" s="241"/>
      <c r="D87" s="225"/>
      <c r="E87" s="198"/>
      <c r="F87" s="207"/>
      <c r="G87" s="208"/>
      <c r="H87" s="206"/>
      <c r="I87" s="206"/>
      <c r="J87" s="206"/>
      <c r="K87" s="209"/>
      <c r="L87" s="207"/>
      <c r="M87" s="206"/>
      <c r="N87" s="206"/>
      <c r="O87" s="206"/>
      <c r="P87" s="206"/>
      <c r="Q87" s="210"/>
      <c r="R87" s="210"/>
      <c r="S87" s="207"/>
      <c r="T87" s="211"/>
      <c r="U87" s="208"/>
      <c r="V87" s="210"/>
      <c r="W87" s="175"/>
      <c r="X87" s="212"/>
      <c r="Y87" s="175"/>
      <c r="Z87" s="175"/>
      <c r="AA87" s="175"/>
      <c r="AB87" s="175"/>
      <c r="AC87" s="175"/>
      <c r="AD87" s="175"/>
      <c r="AE87" s="175"/>
      <c r="AF87" s="175"/>
      <c r="AG87" s="175"/>
      <c r="AH87" s="175"/>
    </row>
    <row r="88" spans="1:34" ht="39.950000000000003" customHeight="1" x14ac:dyDescent="0.3">
      <c r="A88" s="175"/>
      <c r="B88" s="558"/>
      <c r="C88" s="241"/>
      <c r="D88" s="225"/>
      <c r="E88" s="198"/>
      <c r="F88" s="207"/>
      <c r="G88" s="208"/>
      <c r="H88" s="206"/>
      <c r="I88" s="206"/>
      <c r="J88" s="206"/>
      <c r="K88" s="209"/>
      <c r="L88" s="207"/>
      <c r="M88" s="206"/>
      <c r="N88" s="206"/>
      <c r="O88" s="206"/>
      <c r="P88" s="206"/>
      <c r="Q88" s="210"/>
      <c r="R88" s="210"/>
      <c r="S88" s="207"/>
      <c r="T88" s="211"/>
      <c r="U88" s="208"/>
      <c r="V88" s="210"/>
      <c r="W88" s="175"/>
      <c r="X88" s="212"/>
      <c r="Y88" s="175"/>
      <c r="Z88" s="175"/>
      <c r="AA88" s="175"/>
      <c r="AB88" s="175"/>
      <c r="AC88" s="175"/>
      <c r="AD88" s="175"/>
      <c r="AE88" s="175"/>
      <c r="AF88" s="175"/>
      <c r="AG88" s="175"/>
      <c r="AH88" s="175"/>
    </row>
    <row r="89" spans="1:34" ht="39.950000000000003" customHeight="1" x14ac:dyDescent="0.3">
      <c r="A89" s="175"/>
      <c r="B89" s="558"/>
      <c r="C89" s="241"/>
      <c r="D89" s="225"/>
      <c r="E89" s="198"/>
      <c r="F89" s="207"/>
      <c r="G89" s="208"/>
      <c r="H89" s="206"/>
      <c r="I89" s="206"/>
      <c r="J89" s="206"/>
      <c r="K89" s="209"/>
      <c r="L89" s="207"/>
      <c r="M89" s="206"/>
      <c r="N89" s="206"/>
      <c r="O89" s="206"/>
      <c r="P89" s="206"/>
      <c r="Q89" s="210"/>
      <c r="R89" s="210"/>
      <c r="S89" s="207"/>
      <c r="T89" s="211"/>
      <c r="U89" s="208"/>
      <c r="V89" s="210"/>
      <c r="W89" s="175"/>
      <c r="X89" s="212"/>
      <c r="Y89" s="175"/>
      <c r="Z89" s="175"/>
      <c r="AA89" s="175"/>
      <c r="AB89" s="175"/>
      <c r="AC89" s="175"/>
      <c r="AD89" s="175"/>
      <c r="AE89" s="175"/>
      <c r="AF89" s="175"/>
      <c r="AG89" s="175"/>
      <c r="AH89" s="175"/>
    </row>
    <row r="90" spans="1:34" ht="39.950000000000003" customHeight="1" x14ac:dyDescent="0.3">
      <c r="A90" s="175"/>
      <c r="B90" s="558"/>
      <c r="C90" s="241"/>
      <c r="D90" s="225"/>
      <c r="E90" s="198"/>
      <c r="F90" s="207"/>
      <c r="G90" s="208"/>
      <c r="H90" s="206"/>
      <c r="I90" s="206"/>
      <c r="J90" s="206"/>
      <c r="K90" s="209"/>
      <c r="L90" s="207"/>
      <c r="M90" s="206"/>
      <c r="N90" s="206"/>
      <c r="O90" s="206"/>
      <c r="P90" s="206"/>
      <c r="Q90" s="210"/>
      <c r="R90" s="210"/>
      <c r="S90" s="207"/>
      <c r="T90" s="211"/>
      <c r="U90" s="208"/>
      <c r="V90" s="210"/>
      <c r="W90" s="175"/>
      <c r="X90" s="212"/>
      <c r="Y90" s="175"/>
      <c r="Z90" s="175"/>
      <c r="AA90" s="175"/>
      <c r="AB90" s="175"/>
      <c r="AC90" s="175"/>
      <c r="AD90" s="175"/>
      <c r="AE90" s="175"/>
      <c r="AF90" s="175"/>
      <c r="AG90" s="175"/>
      <c r="AH90" s="175"/>
    </row>
    <row r="91" spans="1:34" ht="39.950000000000003" customHeight="1" x14ac:dyDescent="0.3">
      <c r="A91" s="175"/>
      <c r="B91" s="558"/>
      <c r="C91" s="241"/>
      <c r="D91" s="225"/>
      <c r="E91" s="198"/>
      <c r="F91" s="207"/>
      <c r="G91" s="208"/>
      <c r="H91" s="212"/>
      <c r="I91" s="206"/>
      <c r="J91" s="206"/>
      <c r="K91" s="209"/>
      <c r="L91" s="207"/>
      <c r="M91" s="206"/>
      <c r="N91" s="206"/>
      <c r="O91" s="206"/>
      <c r="P91" s="206"/>
      <c r="Q91" s="210"/>
      <c r="R91" s="210"/>
      <c r="S91" s="207"/>
      <c r="T91" s="211"/>
      <c r="U91" s="208"/>
      <c r="V91" s="210"/>
      <c r="W91" s="175"/>
      <c r="X91" s="212"/>
      <c r="Y91" s="175"/>
      <c r="Z91" s="175"/>
      <c r="AA91" s="175"/>
      <c r="AB91" s="175"/>
      <c r="AC91" s="175"/>
      <c r="AD91" s="175"/>
      <c r="AE91" s="175"/>
      <c r="AF91" s="175"/>
      <c r="AG91" s="175"/>
      <c r="AH91" s="175"/>
    </row>
    <row r="92" spans="1:34" ht="39.950000000000003" customHeight="1" thickBot="1" x14ac:dyDescent="0.35">
      <c r="A92" s="175"/>
      <c r="B92" s="558"/>
      <c r="C92" s="243"/>
      <c r="D92" s="227"/>
      <c r="E92" s="198"/>
      <c r="F92" s="215"/>
      <c r="G92" s="216"/>
      <c r="H92" s="217"/>
      <c r="I92" s="217"/>
      <c r="J92" s="217"/>
      <c r="K92" s="218"/>
      <c r="L92" s="215"/>
      <c r="M92" s="217"/>
      <c r="N92" s="217"/>
      <c r="O92" s="217"/>
      <c r="P92" s="214"/>
      <c r="Q92" s="219"/>
      <c r="R92" s="210"/>
      <c r="S92" s="215"/>
      <c r="T92" s="220"/>
      <c r="U92" s="216"/>
      <c r="V92" s="219"/>
      <c r="W92" s="175"/>
      <c r="X92" s="212"/>
      <c r="Y92" s="175"/>
      <c r="Z92" s="175"/>
      <c r="AA92" s="175"/>
      <c r="AB92" s="175"/>
      <c r="AC92" s="175"/>
      <c r="AD92" s="175"/>
      <c r="AE92" s="175"/>
      <c r="AF92" s="175"/>
      <c r="AG92" s="175"/>
      <c r="AH92" s="175"/>
    </row>
    <row r="93" spans="1:34" ht="45" customHeight="1" thickBot="1" x14ac:dyDescent="0.35">
      <c r="A93" s="175"/>
      <c r="B93" s="559"/>
      <c r="C93" s="571" t="s">
        <v>367</v>
      </c>
      <c r="D93" s="553"/>
      <c r="E93" s="168">
        <f t="shared" ref="E93" si="8">SUM(E86:E92)</f>
        <v>0</v>
      </c>
      <c r="F93" s="169"/>
      <c r="G93" s="170"/>
      <c r="H93" s="168"/>
      <c r="I93" s="168"/>
      <c r="J93" s="168"/>
      <c r="K93" s="168"/>
      <c r="L93" s="169"/>
      <c r="M93" s="168"/>
      <c r="N93" s="168"/>
      <c r="O93" s="171"/>
      <c r="P93" s="171"/>
      <c r="Q93" s="172"/>
      <c r="R93" s="173"/>
      <c r="S93" s="169"/>
      <c r="T93" s="174"/>
      <c r="U93" s="167"/>
      <c r="V93" s="172"/>
      <c r="W93" s="175"/>
      <c r="X93" s="221"/>
      <c r="Y93" s="175"/>
      <c r="Z93" s="175"/>
      <c r="AA93" s="175"/>
      <c r="AB93" s="175"/>
      <c r="AC93" s="175"/>
      <c r="AD93" s="175"/>
      <c r="AE93" s="175"/>
      <c r="AF93" s="175"/>
      <c r="AG93" s="175"/>
      <c r="AH93" s="175"/>
    </row>
    <row r="94" spans="1:34" ht="39.950000000000003" customHeight="1" thickBot="1" x14ac:dyDescent="0.35">
      <c r="A94" s="175"/>
      <c r="B94" s="242"/>
      <c r="C94" s="571" t="s">
        <v>335</v>
      </c>
      <c r="D94" s="553"/>
      <c r="E94" s="168" t="str">
        <f t="shared" ref="E94" si="9">IF(E93=0, " ",E81-E93)</f>
        <v xml:space="preserve"> </v>
      </c>
      <c r="F94" s="223"/>
      <c r="G94" s="223"/>
      <c r="H94" s="223"/>
      <c r="I94" s="223"/>
      <c r="J94" s="223"/>
      <c r="K94" s="223"/>
      <c r="L94" s="222"/>
      <c r="M94" s="223"/>
      <c r="N94" s="223"/>
      <c r="O94" s="223"/>
      <c r="P94" s="222"/>
      <c r="Q94" s="223"/>
      <c r="R94" s="222"/>
      <c r="S94" s="223"/>
      <c r="T94" s="223"/>
      <c r="U94" s="222"/>
      <c r="V94" s="223"/>
      <c r="W94" s="223"/>
      <c r="X94" s="175"/>
      <c r="Y94" s="175"/>
      <c r="Z94" s="175"/>
      <c r="AA94" s="175"/>
      <c r="AB94" s="175"/>
      <c r="AC94" s="175"/>
      <c r="AD94" s="175"/>
      <c r="AE94" s="175"/>
      <c r="AF94" s="175"/>
      <c r="AG94" s="175"/>
      <c r="AH94" s="175"/>
    </row>
    <row r="95" spans="1:34" ht="39.950000000000003" customHeight="1" thickBot="1" x14ac:dyDescent="0.35">
      <c r="A95" s="175"/>
      <c r="B95" s="244"/>
      <c r="C95" s="244"/>
      <c r="D95" s="244"/>
      <c r="E95" s="252"/>
      <c r="F95" s="245"/>
      <c r="G95" s="245"/>
      <c r="H95" s="245"/>
      <c r="I95" s="246"/>
      <c r="J95" s="247"/>
      <c r="K95" s="248"/>
      <c r="L95" s="249"/>
      <c r="M95" s="245"/>
      <c r="N95" s="245"/>
      <c r="O95" s="245"/>
      <c r="P95" s="250"/>
      <c r="Q95" s="245"/>
      <c r="R95" s="222"/>
      <c r="S95" s="245"/>
      <c r="T95" s="246"/>
      <c r="U95" s="251"/>
      <c r="V95" s="245"/>
      <c r="W95" s="245"/>
      <c r="X95" s="175"/>
      <c r="Y95" s="175"/>
      <c r="Z95" s="175"/>
      <c r="AA95" s="175"/>
      <c r="AB95" s="175"/>
      <c r="AC95" s="175"/>
      <c r="AD95" s="175"/>
      <c r="AE95" s="175"/>
      <c r="AF95" s="175"/>
      <c r="AG95" s="175"/>
      <c r="AH95" s="175"/>
    </row>
    <row r="96" spans="1:34" ht="39.950000000000003" customHeight="1" thickBot="1" x14ac:dyDescent="0.35">
      <c r="A96" s="175"/>
      <c r="B96" s="304"/>
      <c r="C96" s="304"/>
      <c r="D96" s="304"/>
      <c r="E96" s="304"/>
      <c r="F96" s="305"/>
      <c r="G96" s="305"/>
      <c r="H96" s="305"/>
      <c r="I96" s="551" t="s">
        <v>312</v>
      </c>
      <c r="J96" s="552"/>
      <c r="K96" s="553"/>
      <c r="L96" s="306"/>
      <c r="M96" s="307" t="s">
        <v>366</v>
      </c>
      <c r="N96" s="551" t="s">
        <v>314</v>
      </c>
      <c r="O96" s="552"/>
      <c r="P96" s="553"/>
      <c r="Q96" s="306"/>
      <c r="R96" s="308"/>
      <c r="S96" s="309"/>
      <c r="T96" s="551" t="s">
        <v>311</v>
      </c>
      <c r="U96" s="553"/>
      <c r="V96" s="304"/>
      <c r="W96" s="304"/>
      <c r="X96" s="304"/>
      <c r="Y96" s="175"/>
      <c r="Z96" s="175"/>
      <c r="AA96" s="175"/>
      <c r="AB96" s="175"/>
      <c r="AC96" s="175"/>
      <c r="AD96" s="175"/>
      <c r="AE96" s="175"/>
      <c r="AF96" s="175"/>
      <c r="AG96" s="175"/>
      <c r="AH96" s="175"/>
    </row>
    <row r="97" spans="1:34" ht="39.950000000000003" customHeight="1" thickBot="1" x14ac:dyDescent="0.35">
      <c r="A97" s="175"/>
      <c r="B97" s="307" t="s">
        <v>299</v>
      </c>
      <c r="C97" s="310" t="s">
        <v>332</v>
      </c>
      <c r="D97" s="307" t="s">
        <v>362</v>
      </c>
      <c r="E97" s="311" t="s">
        <v>322</v>
      </c>
      <c r="F97" s="308"/>
      <c r="G97" s="311" t="s">
        <v>301</v>
      </c>
      <c r="H97" s="311" t="s">
        <v>302</v>
      </c>
      <c r="I97" s="307" t="s">
        <v>303</v>
      </c>
      <c r="J97" s="307" t="s">
        <v>336</v>
      </c>
      <c r="K97" s="307" t="s">
        <v>304</v>
      </c>
      <c r="L97" s="308"/>
      <c r="M97" s="307" t="s">
        <v>305</v>
      </c>
      <c r="N97" s="311" t="s">
        <v>341</v>
      </c>
      <c r="O97" s="311" t="s">
        <v>365</v>
      </c>
      <c r="P97" s="307" t="s">
        <v>0</v>
      </c>
      <c r="Q97" s="307" t="s">
        <v>307</v>
      </c>
      <c r="R97" s="311" t="s">
        <v>308</v>
      </c>
      <c r="S97" s="308"/>
      <c r="T97" s="311" t="s">
        <v>309</v>
      </c>
      <c r="U97" s="311" t="s">
        <v>310</v>
      </c>
      <c r="V97" s="311" t="s">
        <v>313</v>
      </c>
      <c r="W97" s="312"/>
      <c r="X97" s="307" t="s">
        <v>323</v>
      </c>
      <c r="Y97" s="175"/>
      <c r="Z97" s="175"/>
      <c r="AA97" s="175"/>
      <c r="AB97" s="175"/>
      <c r="AC97" s="175"/>
      <c r="AD97" s="175"/>
      <c r="AE97" s="175"/>
      <c r="AF97" s="175"/>
      <c r="AG97" s="175"/>
      <c r="AH97" s="175"/>
    </row>
    <row r="98" spans="1:34" ht="39.950000000000003" customHeight="1" x14ac:dyDescent="0.3">
      <c r="A98" s="175"/>
      <c r="B98" s="557"/>
      <c r="C98" s="240"/>
      <c r="D98" s="224"/>
      <c r="E98" s="198"/>
      <c r="F98" s="199"/>
      <c r="G98" s="200"/>
      <c r="H98" s="197"/>
      <c r="I98" s="197"/>
      <c r="J98" s="197"/>
      <c r="K98" s="201"/>
      <c r="L98" s="199"/>
      <c r="M98" s="197"/>
      <c r="N98" s="197"/>
      <c r="O98" s="197"/>
      <c r="P98" s="197"/>
      <c r="Q98" s="202"/>
      <c r="R98" s="202"/>
      <c r="S98" s="199"/>
      <c r="T98" s="203"/>
      <c r="U98" s="200"/>
      <c r="V98" s="204"/>
      <c r="W98" s="175"/>
      <c r="X98" s="205"/>
      <c r="Y98" s="175"/>
      <c r="Z98" s="175"/>
      <c r="AA98" s="175"/>
      <c r="AB98" s="175"/>
      <c r="AC98" s="175"/>
      <c r="AD98" s="175"/>
      <c r="AE98" s="175"/>
      <c r="AF98" s="175"/>
      <c r="AG98" s="175"/>
      <c r="AH98" s="175"/>
    </row>
    <row r="99" spans="1:34" ht="39.950000000000003" customHeight="1" x14ac:dyDescent="0.3">
      <c r="A99" s="175"/>
      <c r="B99" s="558"/>
      <c r="C99" s="241"/>
      <c r="D99" s="225"/>
      <c r="E99" s="198"/>
      <c r="F99" s="207"/>
      <c r="G99" s="208"/>
      <c r="H99" s="206"/>
      <c r="I99" s="206"/>
      <c r="J99" s="206"/>
      <c r="K99" s="209"/>
      <c r="L99" s="207"/>
      <c r="M99" s="206"/>
      <c r="N99" s="206"/>
      <c r="O99" s="206"/>
      <c r="P99" s="206"/>
      <c r="Q99" s="210"/>
      <c r="R99" s="210"/>
      <c r="S99" s="207"/>
      <c r="T99" s="211"/>
      <c r="U99" s="208"/>
      <c r="V99" s="210"/>
      <c r="W99" s="175"/>
      <c r="X99" s="212"/>
      <c r="Y99" s="175"/>
      <c r="Z99" s="175"/>
      <c r="AA99" s="175"/>
      <c r="AB99" s="175"/>
      <c r="AC99" s="175"/>
      <c r="AD99" s="175"/>
      <c r="AE99" s="175"/>
      <c r="AF99" s="175"/>
      <c r="AG99" s="175"/>
      <c r="AH99" s="175"/>
    </row>
    <row r="100" spans="1:34" ht="39.950000000000003" customHeight="1" x14ac:dyDescent="0.3">
      <c r="A100" s="175"/>
      <c r="B100" s="558"/>
      <c r="C100" s="241"/>
      <c r="D100" s="225"/>
      <c r="E100" s="198"/>
      <c r="F100" s="207"/>
      <c r="G100" s="208"/>
      <c r="H100" s="206"/>
      <c r="I100" s="206"/>
      <c r="J100" s="206"/>
      <c r="K100" s="209"/>
      <c r="L100" s="207"/>
      <c r="M100" s="206"/>
      <c r="N100" s="206"/>
      <c r="O100" s="206"/>
      <c r="P100" s="206"/>
      <c r="Q100" s="210"/>
      <c r="R100" s="210"/>
      <c r="S100" s="207"/>
      <c r="T100" s="211"/>
      <c r="U100" s="208"/>
      <c r="V100" s="210"/>
      <c r="W100" s="175"/>
      <c r="X100" s="212"/>
      <c r="Y100" s="175"/>
      <c r="Z100" s="175"/>
      <c r="AA100" s="175"/>
      <c r="AB100" s="175"/>
      <c r="AC100" s="175"/>
      <c r="AD100" s="175"/>
      <c r="AE100" s="175"/>
      <c r="AF100" s="175"/>
      <c r="AG100" s="175"/>
      <c r="AH100" s="175"/>
    </row>
    <row r="101" spans="1:34" ht="39.950000000000003" customHeight="1" x14ac:dyDescent="0.3">
      <c r="A101" s="175"/>
      <c r="B101" s="558"/>
      <c r="C101" s="241"/>
      <c r="D101" s="225"/>
      <c r="E101" s="198"/>
      <c r="F101" s="207"/>
      <c r="G101" s="208"/>
      <c r="H101" s="206"/>
      <c r="I101" s="206"/>
      <c r="J101" s="206"/>
      <c r="K101" s="209"/>
      <c r="L101" s="207"/>
      <c r="M101" s="206"/>
      <c r="N101" s="206"/>
      <c r="O101" s="206"/>
      <c r="P101" s="206"/>
      <c r="Q101" s="210"/>
      <c r="R101" s="210"/>
      <c r="S101" s="207"/>
      <c r="T101" s="211"/>
      <c r="U101" s="208"/>
      <c r="V101" s="210"/>
      <c r="W101" s="175"/>
      <c r="X101" s="212"/>
      <c r="Y101" s="175"/>
      <c r="Z101" s="175"/>
      <c r="AA101" s="175"/>
      <c r="AB101" s="175"/>
      <c r="AC101" s="175"/>
      <c r="AD101" s="175"/>
      <c r="AE101" s="175"/>
      <c r="AF101" s="175"/>
      <c r="AG101" s="175"/>
      <c r="AH101" s="175"/>
    </row>
    <row r="102" spans="1:34" ht="39.950000000000003" customHeight="1" x14ac:dyDescent="0.3">
      <c r="A102" s="175"/>
      <c r="B102" s="558"/>
      <c r="C102" s="241"/>
      <c r="D102" s="225"/>
      <c r="E102" s="198"/>
      <c r="F102" s="207"/>
      <c r="G102" s="208"/>
      <c r="H102" s="206"/>
      <c r="I102" s="206"/>
      <c r="J102" s="206"/>
      <c r="K102" s="209"/>
      <c r="L102" s="207"/>
      <c r="M102" s="206"/>
      <c r="N102" s="206"/>
      <c r="O102" s="206"/>
      <c r="P102" s="206"/>
      <c r="Q102" s="210"/>
      <c r="R102" s="210"/>
      <c r="S102" s="207"/>
      <c r="T102" s="211"/>
      <c r="U102" s="208"/>
      <c r="V102" s="210"/>
      <c r="W102" s="175"/>
      <c r="X102" s="212"/>
      <c r="Y102" s="175"/>
      <c r="Z102" s="175"/>
      <c r="AA102" s="175"/>
      <c r="AB102" s="175"/>
      <c r="AC102" s="175"/>
      <c r="AD102" s="175"/>
      <c r="AE102" s="175"/>
      <c r="AF102" s="175"/>
      <c r="AG102" s="175"/>
      <c r="AH102" s="175"/>
    </row>
    <row r="103" spans="1:34" ht="40.5" customHeight="1" x14ac:dyDescent="0.3">
      <c r="A103" s="175"/>
      <c r="B103" s="558"/>
      <c r="C103" s="241"/>
      <c r="D103" s="225"/>
      <c r="E103" s="198"/>
      <c r="F103" s="207"/>
      <c r="G103" s="208"/>
      <c r="H103" s="212"/>
      <c r="I103" s="206"/>
      <c r="J103" s="206"/>
      <c r="K103" s="209"/>
      <c r="L103" s="207"/>
      <c r="M103" s="206"/>
      <c r="N103" s="206"/>
      <c r="O103" s="206"/>
      <c r="P103" s="206"/>
      <c r="Q103" s="210"/>
      <c r="R103" s="210"/>
      <c r="S103" s="207"/>
      <c r="T103" s="211"/>
      <c r="U103" s="208"/>
      <c r="V103" s="210"/>
      <c r="W103" s="175"/>
      <c r="X103" s="212"/>
      <c r="Y103" s="175"/>
      <c r="Z103" s="175"/>
      <c r="AA103" s="175"/>
      <c r="AB103" s="175"/>
      <c r="AC103" s="175"/>
      <c r="AD103" s="175"/>
      <c r="AE103" s="175"/>
      <c r="AF103" s="175"/>
      <c r="AG103" s="175"/>
      <c r="AH103" s="175"/>
    </row>
    <row r="104" spans="1:34" ht="39.950000000000003" customHeight="1" thickBot="1" x14ac:dyDescent="0.35">
      <c r="A104" s="175"/>
      <c r="B104" s="558"/>
      <c r="C104" s="243"/>
      <c r="D104" s="227"/>
      <c r="E104" s="198"/>
      <c r="F104" s="215"/>
      <c r="G104" s="216"/>
      <c r="H104" s="217"/>
      <c r="I104" s="217"/>
      <c r="J104" s="217"/>
      <c r="K104" s="218"/>
      <c r="L104" s="215"/>
      <c r="M104" s="217"/>
      <c r="N104" s="217"/>
      <c r="O104" s="217"/>
      <c r="P104" s="214"/>
      <c r="Q104" s="219"/>
      <c r="R104" s="210"/>
      <c r="S104" s="215"/>
      <c r="T104" s="220"/>
      <c r="U104" s="216"/>
      <c r="V104" s="219"/>
      <c r="W104" s="175"/>
      <c r="X104" s="212"/>
      <c r="Y104" s="175"/>
      <c r="Z104" s="175"/>
      <c r="AA104" s="175"/>
      <c r="AB104" s="175"/>
      <c r="AC104" s="175"/>
      <c r="AD104" s="175"/>
      <c r="AE104" s="175"/>
      <c r="AF104" s="175"/>
      <c r="AG104" s="175"/>
      <c r="AH104" s="175"/>
    </row>
    <row r="105" spans="1:34" ht="39.950000000000003" customHeight="1" thickBot="1" x14ac:dyDescent="0.35">
      <c r="A105" s="175"/>
      <c r="B105" s="559"/>
      <c r="C105" s="571" t="s">
        <v>367</v>
      </c>
      <c r="D105" s="553"/>
      <c r="E105" s="168">
        <f t="shared" ref="E105" si="10">SUM(E98:E104)</f>
        <v>0</v>
      </c>
      <c r="F105" s="169"/>
      <c r="G105" s="170"/>
      <c r="H105" s="168"/>
      <c r="I105" s="168"/>
      <c r="J105" s="168"/>
      <c r="K105" s="168"/>
      <c r="L105" s="169"/>
      <c r="M105" s="168"/>
      <c r="N105" s="168"/>
      <c r="O105" s="171"/>
      <c r="P105" s="171"/>
      <c r="Q105" s="172"/>
      <c r="R105" s="173"/>
      <c r="S105" s="169"/>
      <c r="T105" s="174"/>
      <c r="U105" s="167"/>
      <c r="V105" s="172"/>
      <c r="W105" s="175"/>
      <c r="X105" s="221"/>
      <c r="Y105" s="175"/>
      <c r="Z105" s="175"/>
      <c r="AA105" s="175"/>
      <c r="AB105" s="175"/>
      <c r="AC105" s="175"/>
      <c r="AD105" s="175"/>
      <c r="AE105" s="175"/>
      <c r="AF105" s="175"/>
      <c r="AG105" s="175"/>
      <c r="AH105" s="175"/>
    </row>
    <row r="106" spans="1:34" ht="39.950000000000003" customHeight="1" thickBot="1" x14ac:dyDescent="0.35">
      <c r="A106" s="175"/>
      <c r="B106" s="242"/>
      <c r="C106" s="571" t="s">
        <v>335</v>
      </c>
      <c r="D106" s="553"/>
      <c r="E106" s="168" t="str">
        <f t="shared" ref="E106" si="11">IF(E105=0, " ",E93-E105)</f>
        <v xml:space="preserve"> </v>
      </c>
      <c r="F106" s="223"/>
      <c r="G106" s="223"/>
      <c r="H106" s="223"/>
      <c r="I106" s="223"/>
      <c r="J106" s="223"/>
      <c r="K106" s="223"/>
      <c r="L106" s="222"/>
      <c r="M106" s="223"/>
      <c r="N106" s="223"/>
      <c r="O106" s="223"/>
      <c r="P106" s="222"/>
      <c r="Q106" s="223"/>
      <c r="R106" s="222"/>
      <c r="S106" s="223"/>
      <c r="T106" s="223"/>
      <c r="U106" s="222"/>
      <c r="V106" s="223"/>
      <c r="W106" s="223"/>
      <c r="X106" s="175"/>
      <c r="Y106" s="175"/>
      <c r="Z106" s="175"/>
      <c r="AA106" s="175"/>
      <c r="AB106" s="175"/>
      <c r="AC106" s="175"/>
      <c r="AD106" s="175"/>
      <c r="AE106" s="175"/>
      <c r="AF106" s="175"/>
      <c r="AG106" s="175"/>
      <c r="AH106" s="175"/>
    </row>
    <row r="107" spans="1:34" ht="39.950000000000003" customHeight="1" thickBot="1" x14ac:dyDescent="0.35">
      <c r="A107" s="175"/>
      <c r="B107" s="244"/>
      <c r="C107" s="244"/>
      <c r="D107" s="244"/>
      <c r="E107" s="252"/>
      <c r="F107" s="245"/>
      <c r="G107" s="245"/>
      <c r="H107" s="245"/>
      <c r="I107" s="246"/>
      <c r="J107" s="247"/>
      <c r="K107" s="248"/>
      <c r="L107" s="249"/>
      <c r="M107" s="245"/>
      <c r="N107" s="245"/>
      <c r="O107" s="245"/>
      <c r="P107" s="250"/>
      <c r="Q107" s="245"/>
      <c r="R107" s="222"/>
      <c r="S107" s="245"/>
      <c r="T107" s="246"/>
      <c r="U107" s="251"/>
      <c r="V107" s="245"/>
      <c r="W107" s="245"/>
      <c r="X107" s="175"/>
      <c r="Y107" s="175"/>
      <c r="Z107" s="175"/>
      <c r="AA107" s="175"/>
      <c r="AB107" s="175"/>
      <c r="AC107" s="175"/>
      <c r="AD107" s="175"/>
      <c r="AE107" s="175"/>
      <c r="AF107" s="175"/>
      <c r="AG107" s="175"/>
      <c r="AH107" s="175"/>
    </row>
    <row r="108" spans="1:34" ht="39.950000000000003" customHeight="1" thickBot="1" x14ac:dyDescent="0.35">
      <c r="A108" s="175"/>
      <c r="B108" s="304"/>
      <c r="C108" s="304"/>
      <c r="D108" s="304"/>
      <c r="E108" s="304"/>
      <c r="F108" s="305"/>
      <c r="G108" s="305"/>
      <c r="H108" s="305"/>
      <c r="I108" s="551" t="s">
        <v>312</v>
      </c>
      <c r="J108" s="552"/>
      <c r="K108" s="553"/>
      <c r="L108" s="306"/>
      <c r="M108" s="307" t="s">
        <v>366</v>
      </c>
      <c r="N108" s="551" t="s">
        <v>314</v>
      </c>
      <c r="O108" s="552"/>
      <c r="P108" s="553"/>
      <c r="Q108" s="306"/>
      <c r="R108" s="308"/>
      <c r="S108" s="309"/>
      <c r="T108" s="551" t="s">
        <v>311</v>
      </c>
      <c r="U108" s="553"/>
      <c r="V108" s="304"/>
      <c r="W108" s="304"/>
      <c r="X108" s="304"/>
      <c r="Y108" s="175"/>
      <c r="Z108" s="175"/>
      <c r="AA108" s="175"/>
      <c r="AB108" s="175"/>
      <c r="AC108" s="175"/>
      <c r="AD108" s="175"/>
      <c r="AE108" s="175"/>
      <c r="AF108" s="175"/>
      <c r="AG108" s="175"/>
      <c r="AH108" s="175"/>
    </row>
    <row r="109" spans="1:34" ht="39.950000000000003" customHeight="1" thickBot="1" x14ac:dyDescent="0.35">
      <c r="A109" s="175"/>
      <c r="B109" s="307" t="s">
        <v>299</v>
      </c>
      <c r="C109" s="310" t="s">
        <v>332</v>
      </c>
      <c r="D109" s="307" t="s">
        <v>362</v>
      </c>
      <c r="E109" s="311" t="s">
        <v>322</v>
      </c>
      <c r="F109" s="308"/>
      <c r="G109" s="311" t="s">
        <v>301</v>
      </c>
      <c r="H109" s="311" t="s">
        <v>302</v>
      </c>
      <c r="I109" s="307" t="s">
        <v>303</v>
      </c>
      <c r="J109" s="307" t="s">
        <v>336</v>
      </c>
      <c r="K109" s="307" t="s">
        <v>304</v>
      </c>
      <c r="L109" s="308"/>
      <c r="M109" s="307" t="s">
        <v>305</v>
      </c>
      <c r="N109" s="311" t="s">
        <v>341</v>
      </c>
      <c r="O109" s="311" t="s">
        <v>365</v>
      </c>
      <c r="P109" s="307" t="s">
        <v>0</v>
      </c>
      <c r="Q109" s="307" t="s">
        <v>307</v>
      </c>
      <c r="R109" s="311" t="s">
        <v>308</v>
      </c>
      <c r="S109" s="308"/>
      <c r="T109" s="311" t="s">
        <v>309</v>
      </c>
      <c r="U109" s="311" t="s">
        <v>310</v>
      </c>
      <c r="V109" s="311" t="s">
        <v>313</v>
      </c>
      <c r="W109" s="312"/>
      <c r="X109" s="307" t="s">
        <v>323</v>
      </c>
      <c r="Y109" s="175"/>
      <c r="Z109" s="175"/>
      <c r="AA109" s="175"/>
      <c r="AB109" s="175"/>
      <c r="AC109" s="175"/>
      <c r="AD109" s="175"/>
      <c r="AE109" s="175"/>
      <c r="AF109" s="175"/>
      <c r="AG109" s="175"/>
      <c r="AH109" s="175"/>
    </row>
    <row r="110" spans="1:34" ht="39.950000000000003" customHeight="1" x14ac:dyDescent="0.3">
      <c r="A110" s="175"/>
      <c r="B110" s="557"/>
      <c r="C110" s="240"/>
      <c r="D110" s="224"/>
      <c r="E110" s="198"/>
      <c r="F110" s="199"/>
      <c r="G110" s="200"/>
      <c r="H110" s="197"/>
      <c r="I110" s="197"/>
      <c r="J110" s="197"/>
      <c r="K110" s="201"/>
      <c r="L110" s="199"/>
      <c r="M110" s="197"/>
      <c r="N110" s="197"/>
      <c r="O110" s="197"/>
      <c r="P110" s="197"/>
      <c r="Q110" s="202"/>
      <c r="R110" s="202"/>
      <c r="S110" s="199"/>
      <c r="T110" s="203"/>
      <c r="U110" s="200"/>
      <c r="V110" s="204"/>
      <c r="W110" s="175"/>
      <c r="X110" s="205"/>
      <c r="Y110" s="175"/>
      <c r="Z110" s="175"/>
      <c r="AA110" s="175"/>
      <c r="AB110" s="175"/>
      <c r="AC110" s="175"/>
      <c r="AD110" s="175"/>
      <c r="AE110" s="175"/>
      <c r="AF110" s="175"/>
      <c r="AG110" s="175"/>
      <c r="AH110" s="175"/>
    </row>
    <row r="111" spans="1:34" ht="39.950000000000003" customHeight="1" x14ac:dyDescent="0.3">
      <c r="A111" s="175"/>
      <c r="B111" s="558"/>
      <c r="C111" s="241"/>
      <c r="D111" s="225"/>
      <c r="E111" s="198"/>
      <c r="F111" s="207"/>
      <c r="G111" s="208"/>
      <c r="H111" s="206"/>
      <c r="I111" s="206"/>
      <c r="J111" s="206"/>
      <c r="K111" s="209"/>
      <c r="L111" s="207"/>
      <c r="M111" s="206"/>
      <c r="N111" s="206"/>
      <c r="O111" s="206"/>
      <c r="P111" s="206"/>
      <c r="Q111" s="210"/>
      <c r="R111" s="210"/>
      <c r="S111" s="207"/>
      <c r="T111" s="211"/>
      <c r="U111" s="208"/>
      <c r="V111" s="210"/>
      <c r="W111" s="175"/>
      <c r="X111" s="212"/>
      <c r="Y111" s="175"/>
      <c r="Z111" s="175"/>
      <c r="AA111" s="175"/>
      <c r="AB111" s="175"/>
      <c r="AC111" s="175"/>
      <c r="AD111" s="175"/>
      <c r="AE111" s="175"/>
      <c r="AF111" s="175"/>
      <c r="AG111" s="175"/>
      <c r="AH111" s="175"/>
    </row>
    <row r="112" spans="1:34" ht="39.950000000000003" customHeight="1" x14ac:dyDescent="0.3">
      <c r="A112" s="175"/>
      <c r="B112" s="558"/>
      <c r="C112" s="241"/>
      <c r="D112" s="225"/>
      <c r="E112" s="198"/>
      <c r="F112" s="207"/>
      <c r="G112" s="208"/>
      <c r="H112" s="206"/>
      <c r="I112" s="206"/>
      <c r="J112" s="206"/>
      <c r="K112" s="209"/>
      <c r="L112" s="207"/>
      <c r="M112" s="206"/>
      <c r="N112" s="206"/>
      <c r="O112" s="206"/>
      <c r="P112" s="206"/>
      <c r="Q112" s="210"/>
      <c r="R112" s="210"/>
      <c r="S112" s="207"/>
      <c r="T112" s="211"/>
      <c r="U112" s="208"/>
      <c r="V112" s="210"/>
      <c r="W112" s="175"/>
      <c r="X112" s="212"/>
      <c r="Y112" s="175"/>
      <c r="Z112" s="175"/>
      <c r="AA112" s="175"/>
      <c r="AB112" s="175"/>
      <c r="AC112" s="175"/>
      <c r="AD112" s="175"/>
      <c r="AE112" s="175"/>
      <c r="AF112" s="175"/>
      <c r="AG112" s="175"/>
      <c r="AH112" s="175"/>
    </row>
    <row r="113" spans="1:34" ht="45.75" customHeight="1" x14ac:dyDescent="0.3">
      <c r="A113" s="175"/>
      <c r="B113" s="558"/>
      <c r="C113" s="241"/>
      <c r="D113" s="225"/>
      <c r="E113" s="198"/>
      <c r="F113" s="207"/>
      <c r="G113" s="208"/>
      <c r="H113" s="206"/>
      <c r="I113" s="206"/>
      <c r="J113" s="206"/>
      <c r="K113" s="209"/>
      <c r="L113" s="207"/>
      <c r="M113" s="206"/>
      <c r="N113" s="206"/>
      <c r="O113" s="206"/>
      <c r="P113" s="206"/>
      <c r="Q113" s="210"/>
      <c r="R113" s="210"/>
      <c r="S113" s="207"/>
      <c r="T113" s="211"/>
      <c r="U113" s="208"/>
      <c r="V113" s="210"/>
      <c r="W113" s="175"/>
      <c r="X113" s="212"/>
      <c r="Y113" s="175"/>
      <c r="Z113" s="175"/>
      <c r="AA113" s="175"/>
      <c r="AB113" s="175"/>
      <c r="AC113" s="175"/>
      <c r="AD113" s="175"/>
      <c r="AE113" s="175"/>
      <c r="AF113" s="175"/>
      <c r="AG113" s="175"/>
      <c r="AH113" s="175"/>
    </row>
    <row r="114" spans="1:34" ht="39.950000000000003" customHeight="1" x14ac:dyDescent="0.3">
      <c r="A114" s="175"/>
      <c r="B114" s="558"/>
      <c r="C114" s="241"/>
      <c r="D114" s="225"/>
      <c r="E114" s="198"/>
      <c r="F114" s="207"/>
      <c r="G114" s="208"/>
      <c r="H114" s="206"/>
      <c r="I114" s="206"/>
      <c r="J114" s="206"/>
      <c r="K114" s="209"/>
      <c r="L114" s="207"/>
      <c r="M114" s="206"/>
      <c r="N114" s="206"/>
      <c r="O114" s="206"/>
      <c r="P114" s="206"/>
      <c r="Q114" s="210"/>
      <c r="R114" s="210"/>
      <c r="S114" s="207"/>
      <c r="T114" s="211"/>
      <c r="U114" s="208"/>
      <c r="V114" s="210"/>
      <c r="W114" s="175"/>
      <c r="X114" s="212"/>
      <c r="Y114" s="175"/>
      <c r="Z114" s="175"/>
      <c r="AA114" s="175"/>
      <c r="AB114" s="175"/>
      <c r="AC114" s="175"/>
      <c r="AD114" s="175"/>
      <c r="AE114" s="175"/>
      <c r="AF114" s="175"/>
      <c r="AG114" s="175"/>
      <c r="AH114" s="175"/>
    </row>
    <row r="115" spans="1:34" ht="39.950000000000003" customHeight="1" x14ac:dyDescent="0.3">
      <c r="A115" s="175"/>
      <c r="B115" s="558"/>
      <c r="C115" s="241"/>
      <c r="D115" s="225"/>
      <c r="E115" s="198"/>
      <c r="F115" s="207"/>
      <c r="G115" s="208"/>
      <c r="H115" s="212"/>
      <c r="I115" s="206"/>
      <c r="J115" s="206"/>
      <c r="K115" s="209"/>
      <c r="L115" s="207"/>
      <c r="M115" s="206"/>
      <c r="N115" s="206"/>
      <c r="O115" s="206"/>
      <c r="P115" s="206"/>
      <c r="Q115" s="210"/>
      <c r="R115" s="210"/>
      <c r="S115" s="207"/>
      <c r="T115" s="211"/>
      <c r="U115" s="208"/>
      <c r="V115" s="210"/>
      <c r="W115" s="175"/>
      <c r="X115" s="212"/>
      <c r="Y115" s="175"/>
      <c r="Z115" s="175"/>
      <c r="AA115" s="175"/>
      <c r="AB115" s="175"/>
      <c r="AC115" s="175"/>
      <c r="AD115" s="175"/>
      <c r="AE115" s="175"/>
      <c r="AF115" s="175"/>
      <c r="AG115" s="175"/>
      <c r="AH115" s="175"/>
    </row>
    <row r="116" spans="1:34" ht="39.950000000000003" customHeight="1" thickBot="1" x14ac:dyDescent="0.35">
      <c r="A116" s="175"/>
      <c r="B116" s="558"/>
      <c r="C116" s="243"/>
      <c r="D116" s="227"/>
      <c r="E116" s="198"/>
      <c r="F116" s="215"/>
      <c r="G116" s="216"/>
      <c r="H116" s="217"/>
      <c r="I116" s="217"/>
      <c r="J116" s="217"/>
      <c r="K116" s="218"/>
      <c r="L116" s="215"/>
      <c r="M116" s="217"/>
      <c r="N116" s="217"/>
      <c r="O116" s="217"/>
      <c r="P116" s="214"/>
      <c r="Q116" s="219"/>
      <c r="R116" s="210"/>
      <c r="S116" s="215"/>
      <c r="T116" s="220"/>
      <c r="U116" s="216"/>
      <c r="V116" s="219"/>
      <c r="W116" s="175"/>
      <c r="X116" s="212"/>
      <c r="Y116" s="175"/>
      <c r="Z116" s="175"/>
      <c r="AA116" s="175"/>
      <c r="AB116" s="175"/>
      <c r="AC116" s="175"/>
      <c r="AD116" s="175"/>
      <c r="AE116" s="175"/>
      <c r="AF116" s="175"/>
      <c r="AG116" s="175"/>
      <c r="AH116" s="175"/>
    </row>
    <row r="117" spans="1:34" ht="39.950000000000003" customHeight="1" thickBot="1" x14ac:dyDescent="0.35">
      <c r="A117" s="175"/>
      <c r="B117" s="559"/>
      <c r="C117" s="571" t="s">
        <v>367</v>
      </c>
      <c r="D117" s="553"/>
      <c r="E117" s="168">
        <f t="shared" ref="E117" si="12">SUM(E110:E116)</f>
        <v>0</v>
      </c>
      <c r="F117" s="169"/>
      <c r="G117" s="170"/>
      <c r="H117" s="168"/>
      <c r="I117" s="168"/>
      <c r="J117" s="168"/>
      <c r="K117" s="168"/>
      <c r="L117" s="169"/>
      <c r="M117" s="168"/>
      <c r="N117" s="168"/>
      <c r="O117" s="171"/>
      <c r="P117" s="171"/>
      <c r="Q117" s="172"/>
      <c r="R117" s="173"/>
      <c r="S117" s="169"/>
      <c r="T117" s="174"/>
      <c r="U117" s="167"/>
      <c r="V117" s="172"/>
      <c r="W117" s="175"/>
      <c r="X117" s="221"/>
      <c r="Y117" s="175"/>
      <c r="Z117" s="175"/>
      <c r="AA117" s="175"/>
      <c r="AB117" s="175"/>
      <c r="AC117" s="175"/>
      <c r="AD117" s="175"/>
      <c r="AE117" s="175"/>
      <c r="AF117" s="175"/>
      <c r="AG117" s="175"/>
      <c r="AH117" s="175"/>
    </row>
    <row r="118" spans="1:34" ht="39.950000000000003" customHeight="1" thickBot="1" x14ac:dyDescent="0.35">
      <c r="A118" s="175"/>
      <c r="B118" s="242"/>
      <c r="C118" s="571" t="s">
        <v>335</v>
      </c>
      <c r="D118" s="553"/>
      <c r="E118" s="168" t="str">
        <f t="shared" ref="E118" si="13">IF(E117=0, " ",E105-E117)</f>
        <v xml:space="preserve"> </v>
      </c>
      <c r="F118" s="223"/>
      <c r="G118" s="223"/>
      <c r="H118" s="223"/>
      <c r="I118" s="223"/>
      <c r="J118" s="223"/>
      <c r="K118" s="223"/>
      <c r="L118" s="222"/>
      <c r="M118" s="223"/>
      <c r="N118" s="223"/>
      <c r="O118" s="223"/>
      <c r="P118" s="222"/>
      <c r="Q118" s="223"/>
      <c r="R118" s="222"/>
      <c r="S118" s="223"/>
      <c r="T118" s="223"/>
      <c r="U118" s="222"/>
      <c r="V118" s="223"/>
      <c r="W118" s="223"/>
      <c r="X118" s="175"/>
      <c r="Y118" s="175"/>
      <c r="Z118" s="175"/>
      <c r="AA118" s="175"/>
      <c r="AB118" s="175"/>
      <c r="AC118" s="175"/>
      <c r="AD118" s="175"/>
      <c r="AE118" s="175"/>
      <c r="AF118" s="175"/>
      <c r="AG118" s="175"/>
      <c r="AH118" s="175"/>
    </row>
    <row r="119" spans="1:34" ht="39.950000000000003" customHeight="1" thickBot="1" x14ac:dyDescent="0.35">
      <c r="A119" s="175"/>
      <c r="B119" s="244"/>
      <c r="C119" s="244"/>
      <c r="D119" s="244"/>
      <c r="E119" s="252"/>
      <c r="F119" s="245"/>
      <c r="G119" s="245"/>
      <c r="H119" s="245"/>
      <c r="I119" s="246"/>
      <c r="J119" s="247"/>
      <c r="K119" s="248"/>
      <c r="L119" s="249"/>
      <c r="M119" s="245"/>
      <c r="N119" s="245"/>
      <c r="O119" s="245"/>
      <c r="P119" s="250"/>
      <c r="Q119" s="245"/>
      <c r="R119" s="222"/>
      <c r="S119" s="245"/>
      <c r="T119" s="246"/>
      <c r="U119" s="251"/>
      <c r="V119" s="245"/>
      <c r="W119" s="245"/>
      <c r="X119" s="175"/>
      <c r="Y119" s="175"/>
      <c r="Z119" s="175"/>
      <c r="AA119" s="175"/>
      <c r="AB119" s="175"/>
      <c r="AC119" s="175"/>
      <c r="AD119" s="175"/>
      <c r="AE119" s="175"/>
      <c r="AF119" s="175"/>
      <c r="AG119" s="175"/>
      <c r="AH119" s="175"/>
    </row>
    <row r="120" spans="1:34" ht="39.950000000000003" customHeight="1" thickBot="1" x14ac:dyDescent="0.35">
      <c r="A120" s="175"/>
      <c r="B120" s="304"/>
      <c r="C120" s="304"/>
      <c r="D120" s="304"/>
      <c r="E120" s="304"/>
      <c r="F120" s="305"/>
      <c r="G120" s="305"/>
      <c r="H120" s="305"/>
      <c r="I120" s="551" t="s">
        <v>312</v>
      </c>
      <c r="J120" s="552"/>
      <c r="K120" s="553"/>
      <c r="L120" s="306"/>
      <c r="M120" s="307" t="s">
        <v>366</v>
      </c>
      <c r="N120" s="551" t="s">
        <v>314</v>
      </c>
      <c r="O120" s="552"/>
      <c r="P120" s="553"/>
      <c r="Q120" s="306"/>
      <c r="R120" s="308"/>
      <c r="S120" s="309"/>
      <c r="T120" s="551" t="s">
        <v>311</v>
      </c>
      <c r="U120" s="553"/>
      <c r="V120" s="304"/>
      <c r="W120" s="304"/>
      <c r="X120" s="304"/>
      <c r="Y120" s="175"/>
      <c r="Z120" s="175"/>
      <c r="AA120" s="175"/>
      <c r="AB120" s="175"/>
      <c r="AC120" s="175"/>
      <c r="AD120" s="175"/>
      <c r="AE120" s="175"/>
      <c r="AF120" s="175"/>
      <c r="AG120" s="175"/>
      <c r="AH120" s="175"/>
    </row>
    <row r="121" spans="1:34" ht="39.950000000000003" customHeight="1" thickBot="1" x14ac:dyDescent="0.35">
      <c r="A121" s="175"/>
      <c r="B121" s="307" t="s">
        <v>299</v>
      </c>
      <c r="C121" s="310" t="s">
        <v>332</v>
      </c>
      <c r="D121" s="307" t="s">
        <v>362</v>
      </c>
      <c r="E121" s="311" t="s">
        <v>322</v>
      </c>
      <c r="F121" s="308"/>
      <c r="G121" s="311" t="s">
        <v>301</v>
      </c>
      <c r="H121" s="311" t="s">
        <v>302</v>
      </c>
      <c r="I121" s="307" t="s">
        <v>303</v>
      </c>
      <c r="J121" s="307" t="s">
        <v>336</v>
      </c>
      <c r="K121" s="307" t="s">
        <v>304</v>
      </c>
      <c r="L121" s="308"/>
      <c r="M121" s="307" t="s">
        <v>305</v>
      </c>
      <c r="N121" s="311" t="s">
        <v>341</v>
      </c>
      <c r="O121" s="311" t="s">
        <v>365</v>
      </c>
      <c r="P121" s="307" t="s">
        <v>0</v>
      </c>
      <c r="Q121" s="307" t="s">
        <v>307</v>
      </c>
      <c r="R121" s="311" t="s">
        <v>308</v>
      </c>
      <c r="S121" s="308"/>
      <c r="T121" s="311" t="s">
        <v>309</v>
      </c>
      <c r="U121" s="311" t="s">
        <v>310</v>
      </c>
      <c r="V121" s="311" t="s">
        <v>313</v>
      </c>
      <c r="W121" s="312"/>
      <c r="X121" s="307" t="s">
        <v>323</v>
      </c>
      <c r="Y121" s="175"/>
      <c r="Z121" s="175"/>
      <c r="AA121" s="175"/>
      <c r="AB121" s="175"/>
      <c r="AC121" s="175"/>
      <c r="AD121" s="175"/>
      <c r="AE121" s="175"/>
      <c r="AF121" s="175"/>
      <c r="AG121" s="175"/>
      <c r="AH121" s="175"/>
    </row>
    <row r="122" spans="1:34" ht="39.950000000000003" customHeight="1" x14ac:dyDescent="0.3">
      <c r="A122" s="175"/>
      <c r="B122" s="557"/>
      <c r="C122" s="240"/>
      <c r="D122" s="224"/>
      <c r="E122" s="198"/>
      <c r="F122" s="199"/>
      <c r="G122" s="200"/>
      <c r="H122" s="197"/>
      <c r="I122" s="197"/>
      <c r="J122" s="197"/>
      <c r="K122" s="201"/>
      <c r="L122" s="199"/>
      <c r="M122" s="197"/>
      <c r="N122" s="197"/>
      <c r="O122" s="197"/>
      <c r="P122" s="197"/>
      <c r="Q122" s="202"/>
      <c r="R122" s="202"/>
      <c r="S122" s="199"/>
      <c r="T122" s="203"/>
      <c r="U122" s="200"/>
      <c r="V122" s="204"/>
      <c r="W122" s="175"/>
      <c r="X122" s="205"/>
      <c r="Y122" s="175"/>
      <c r="Z122" s="175"/>
      <c r="AA122" s="175"/>
      <c r="AB122" s="175"/>
      <c r="AC122" s="175"/>
      <c r="AD122" s="175"/>
      <c r="AE122" s="175"/>
      <c r="AF122" s="175"/>
      <c r="AG122" s="175"/>
      <c r="AH122" s="175"/>
    </row>
    <row r="123" spans="1:34" ht="48.75" customHeight="1" x14ac:dyDescent="0.3">
      <c r="A123" s="175"/>
      <c r="B123" s="558"/>
      <c r="C123" s="241"/>
      <c r="D123" s="225"/>
      <c r="E123" s="198"/>
      <c r="F123" s="207"/>
      <c r="G123" s="208"/>
      <c r="H123" s="206"/>
      <c r="I123" s="206"/>
      <c r="J123" s="206"/>
      <c r="K123" s="209"/>
      <c r="L123" s="207"/>
      <c r="M123" s="206"/>
      <c r="N123" s="206"/>
      <c r="O123" s="206"/>
      <c r="P123" s="206"/>
      <c r="Q123" s="210"/>
      <c r="R123" s="210"/>
      <c r="S123" s="207"/>
      <c r="T123" s="211"/>
      <c r="U123" s="208"/>
      <c r="V123" s="210"/>
      <c r="W123" s="175"/>
      <c r="X123" s="212"/>
      <c r="Y123" s="175"/>
      <c r="Z123" s="175"/>
      <c r="AA123" s="175"/>
      <c r="AB123" s="175"/>
      <c r="AC123" s="175"/>
      <c r="AD123" s="175"/>
      <c r="AE123" s="175"/>
      <c r="AF123" s="175"/>
      <c r="AG123" s="175"/>
      <c r="AH123" s="175"/>
    </row>
    <row r="124" spans="1:34" ht="39.950000000000003" customHeight="1" x14ac:dyDescent="0.3">
      <c r="A124" s="175"/>
      <c r="B124" s="558"/>
      <c r="C124" s="241"/>
      <c r="D124" s="225"/>
      <c r="E124" s="198"/>
      <c r="F124" s="207"/>
      <c r="G124" s="208"/>
      <c r="H124" s="206"/>
      <c r="I124" s="206"/>
      <c r="J124" s="206"/>
      <c r="K124" s="209"/>
      <c r="L124" s="207"/>
      <c r="M124" s="206"/>
      <c r="N124" s="206"/>
      <c r="O124" s="206"/>
      <c r="P124" s="206"/>
      <c r="Q124" s="210"/>
      <c r="R124" s="210"/>
      <c r="S124" s="207"/>
      <c r="T124" s="211"/>
      <c r="U124" s="208"/>
      <c r="V124" s="210"/>
      <c r="W124" s="175"/>
      <c r="X124" s="212"/>
      <c r="Y124" s="175"/>
      <c r="Z124" s="175"/>
      <c r="AA124" s="175"/>
      <c r="AB124" s="175"/>
      <c r="AC124" s="175"/>
      <c r="AD124" s="175"/>
      <c r="AE124" s="175"/>
      <c r="AF124" s="175"/>
      <c r="AG124" s="175"/>
      <c r="AH124" s="175"/>
    </row>
    <row r="125" spans="1:34" ht="39.950000000000003" customHeight="1" x14ac:dyDescent="0.3">
      <c r="A125" s="175"/>
      <c r="B125" s="558"/>
      <c r="C125" s="241"/>
      <c r="D125" s="225"/>
      <c r="E125" s="198"/>
      <c r="F125" s="207"/>
      <c r="G125" s="208"/>
      <c r="H125" s="206"/>
      <c r="I125" s="206"/>
      <c r="J125" s="206"/>
      <c r="K125" s="209"/>
      <c r="L125" s="207"/>
      <c r="M125" s="206"/>
      <c r="N125" s="206"/>
      <c r="O125" s="206"/>
      <c r="P125" s="206"/>
      <c r="Q125" s="210"/>
      <c r="R125" s="210"/>
      <c r="S125" s="207"/>
      <c r="T125" s="211"/>
      <c r="U125" s="208"/>
      <c r="V125" s="210"/>
      <c r="W125" s="175"/>
      <c r="X125" s="212"/>
      <c r="Y125" s="175"/>
      <c r="Z125" s="175"/>
      <c r="AA125" s="175"/>
      <c r="AB125" s="175"/>
      <c r="AC125" s="175"/>
      <c r="AD125" s="175"/>
      <c r="AE125" s="175"/>
      <c r="AF125" s="175"/>
      <c r="AG125" s="175"/>
      <c r="AH125" s="175"/>
    </row>
    <row r="126" spans="1:34" ht="39.950000000000003" customHeight="1" x14ac:dyDescent="0.3">
      <c r="A126" s="175"/>
      <c r="B126" s="558"/>
      <c r="C126" s="241"/>
      <c r="D126" s="225"/>
      <c r="E126" s="198"/>
      <c r="F126" s="207"/>
      <c r="G126" s="208"/>
      <c r="H126" s="206"/>
      <c r="I126" s="206"/>
      <c r="J126" s="206"/>
      <c r="K126" s="209"/>
      <c r="L126" s="207"/>
      <c r="M126" s="206"/>
      <c r="N126" s="206"/>
      <c r="O126" s="206"/>
      <c r="P126" s="206"/>
      <c r="Q126" s="210"/>
      <c r="R126" s="210"/>
      <c r="S126" s="207"/>
      <c r="T126" s="211"/>
      <c r="U126" s="208"/>
      <c r="V126" s="210"/>
      <c r="W126" s="175"/>
      <c r="X126" s="212"/>
      <c r="Y126" s="175"/>
      <c r="Z126" s="175"/>
      <c r="AA126" s="175"/>
      <c r="AB126" s="175"/>
      <c r="AC126" s="175"/>
      <c r="AD126" s="175"/>
      <c r="AE126" s="175"/>
      <c r="AF126" s="175"/>
      <c r="AG126" s="175"/>
      <c r="AH126" s="175"/>
    </row>
    <row r="127" spans="1:34" ht="39.950000000000003" customHeight="1" x14ac:dyDescent="0.3">
      <c r="A127" s="175"/>
      <c r="B127" s="558"/>
      <c r="C127" s="241"/>
      <c r="D127" s="225"/>
      <c r="E127" s="198"/>
      <c r="F127" s="207"/>
      <c r="G127" s="208"/>
      <c r="H127" s="212"/>
      <c r="I127" s="206"/>
      <c r="J127" s="206"/>
      <c r="K127" s="209"/>
      <c r="L127" s="207"/>
      <c r="M127" s="206"/>
      <c r="N127" s="206"/>
      <c r="O127" s="206"/>
      <c r="P127" s="206"/>
      <c r="Q127" s="210"/>
      <c r="R127" s="210"/>
      <c r="S127" s="207"/>
      <c r="T127" s="211"/>
      <c r="U127" s="208"/>
      <c r="V127" s="210"/>
      <c r="W127" s="175"/>
      <c r="X127" s="212"/>
      <c r="Y127" s="175"/>
      <c r="Z127" s="175"/>
      <c r="AA127" s="175"/>
      <c r="AB127" s="175"/>
      <c r="AC127" s="175"/>
      <c r="AD127" s="175"/>
      <c r="AE127" s="175"/>
      <c r="AF127" s="175"/>
      <c r="AG127" s="175"/>
      <c r="AH127" s="175"/>
    </row>
    <row r="128" spans="1:34" ht="39.950000000000003" customHeight="1" thickBot="1" x14ac:dyDescent="0.35">
      <c r="A128" s="175"/>
      <c r="B128" s="558"/>
      <c r="C128" s="243"/>
      <c r="D128" s="227"/>
      <c r="E128" s="198"/>
      <c r="F128" s="215"/>
      <c r="G128" s="216"/>
      <c r="H128" s="217"/>
      <c r="I128" s="217"/>
      <c r="J128" s="217"/>
      <c r="K128" s="218"/>
      <c r="L128" s="215"/>
      <c r="M128" s="217"/>
      <c r="N128" s="217"/>
      <c r="O128" s="217"/>
      <c r="P128" s="214"/>
      <c r="Q128" s="219"/>
      <c r="R128" s="210"/>
      <c r="S128" s="215"/>
      <c r="T128" s="220"/>
      <c r="U128" s="216"/>
      <c r="V128" s="219"/>
      <c r="W128" s="175"/>
      <c r="X128" s="212"/>
      <c r="Y128" s="175"/>
      <c r="Z128" s="175"/>
      <c r="AA128" s="175"/>
      <c r="AB128" s="175"/>
      <c r="AC128" s="175"/>
      <c r="AD128" s="175"/>
      <c r="AE128" s="175"/>
      <c r="AF128" s="175"/>
      <c r="AG128" s="175"/>
      <c r="AH128" s="175"/>
    </row>
    <row r="129" spans="1:34" ht="39.950000000000003" customHeight="1" thickBot="1" x14ac:dyDescent="0.35">
      <c r="A129" s="175"/>
      <c r="B129" s="559"/>
      <c r="C129" s="571" t="s">
        <v>367</v>
      </c>
      <c r="D129" s="553"/>
      <c r="E129" s="168">
        <f t="shared" ref="E129" si="14">SUM(E122:E128)</f>
        <v>0</v>
      </c>
      <c r="F129" s="169"/>
      <c r="G129" s="170"/>
      <c r="H129" s="168"/>
      <c r="I129" s="168"/>
      <c r="J129" s="168"/>
      <c r="K129" s="168"/>
      <c r="L129" s="169"/>
      <c r="M129" s="168"/>
      <c r="N129" s="168"/>
      <c r="O129" s="171"/>
      <c r="P129" s="171"/>
      <c r="Q129" s="172"/>
      <c r="R129" s="173"/>
      <c r="S129" s="169"/>
      <c r="T129" s="174"/>
      <c r="U129" s="167"/>
      <c r="V129" s="172"/>
      <c r="W129" s="175"/>
      <c r="X129" s="221"/>
      <c r="Y129" s="175"/>
      <c r="Z129" s="175"/>
      <c r="AA129" s="175"/>
      <c r="AB129" s="175"/>
      <c r="AC129" s="175"/>
      <c r="AD129" s="175"/>
      <c r="AE129" s="175"/>
      <c r="AF129" s="175"/>
      <c r="AG129" s="175"/>
      <c r="AH129" s="175"/>
    </row>
    <row r="130" spans="1:34" ht="39.950000000000003" customHeight="1" thickBot="1" x14ac:dyDescent="0.35">
      <c r="A130" s="175"/>
      <c r="B130" s="242"/>
      <c r="C130" s="571" t="s">
        <v>335</v>
      </c>
      <c r="D130" s="553"/>
      <c r="E130" s="168" t="str">
        <f t="shared" ref="E130" si="15">IF(E129=0, " ",E117-E129)</f>
        <v xml:space="preserve"> </v>
      </c>
      <c r="F130" s="223"/>
      <c r="G130" s="223"/>
      <c r="H130" s="223"/>
      <c r="I130" s="223"/>
      <c r="J130" s="223"/>
      <c r="K130" s="223"/>
      <c r="L130" s="222"/>
      <c r="M130" s="223"/>
      <c r="N130" s="223"/>
      <c r="O130" s="223"/>
      <c r="P130" s="222"/>
      <c r="Q130" s="223"/>
      <c r="R130" s="222"/>
      <c r="S130" s="223"/>
      <c r="T130" s="223"/>
      <c r="U130" s="222"/>
      <c r="V130" s="223"/>
      <c r="W130" s="223"/>
      <c r="X130" s="175"/>
      <c r="Y130" s="175"/>
      <c r="Z130" s="175"/>
      <c r="AA130" s="175"/>
      <c r="AB130" s="175"/>
      <c r="AC130" s="175"/>
      <c r="AD130" s="175"/>
      <c r="AE130" s="175"/>
      <c r="AF130" s="175"/>
      <c r="AG130" s="175"/>
      <c r="AH130" s="175"/>
    </row>
    <row r="131" spans="1:34" ht="39.950000000000003" customHeight="1" thickBot="1" x14ac:dyDescent="0.35">
      <c r="A131" s="175"/>
      <c r="B131" s="244"/>
      <c r="C131" s="244"/>
      <c r="D131" s="244"/>
      <c r="E131" s="252"/>
      <c r="F131" s="245"/>
      <c r="G131" s="245"/>
      <c r="H131" s="245"/>
      <c r="I131" s="246"/>
      <c r="J131" s="247"/>
      <c r="K131" s="248"/>
      <c r="L131" s="249"/>
      <c r="M131" s="245"/>
      <c r="N131" s="245"/>
      <c r="O131" s="245"/>
      <c r="P131" s="250"/>
      <c r="Q131" s="245"/>
      <c r="R131" s="222"/>
      <c r="S131" s="245"/>
      <c r="T131" s="246"/>
      <c r="U131" s="251"/>
      <c r="V131" s="245"/>
      <c r="W131" s="245"/>
      <c r="X131" s="175"/>
      <c r="Y131" s="175"/>
      <c r="Z131" s="175"/>
      <c r="AA131" s="175"/>
      <c r="AB131" s="175"/>
      <c r="AC131" s="175"/>
      <c r="AD131" s="175"/>
      <c r="AE131" s="175"/>
      <c r="AF131" s="175"/>
      <c r="AG131" s="175"/>
      <c r="AH131" s="175"/>
    </row>
    <row r="132" spans="1:34" ht="39.950000000000003" customHeight="1" thickBot="1" x14ac:dyDescent="0.35">
      <c r="A132" s="175"/>
      <c r="B132" s="304"/>
      <c r="C132" s="304"/>
      <c r="D132" s="304"/>
      <c r="E132" s="304"/>
      <c r="F132" s="305"/>
      <c r="G132" s="305"/>
      <c r="H132" s="305"/>
      <c r="I132" s="551" t="s">
        <v>312</v>
      </c>
      <c r="J132" s="552"/>
      <c r="K132" s="553"/>
      <c r="L132" s="306"/>
      <c r="M132" s="307" t="s">
        <v>366</v>
      </c>
      <c r="N132" s="551" t="s">
        <v>314</v>
      </c>
      <c r="O132" s="552"/>
      <c r="P132" s="553"/>
      <c r="Q132" s="306"/>
      <c r="R132" s="308"/>
      <c r="S132" s="309"/>
      <c r="T132" s="551" t="s">
        <v>311</v>
      </c>
      <c r="U132" s="553"/>
      <c r="V132" s="304"/>
      <c r="W132" s="304"/>
      <c r="X132" s="304"/>
      <c r="Y132" s="175"/>
      <c r="Z132" s="175"/>
      <c r="AA132" s="175"/>
      <c r="AB132" s="175"/>
      <c r="AC132" s="175"/>
      <c r="AD132" s="175"/>
      <c r="AE132" s="175"/>
      <c r="AF132" s="175"/>
      <c r="AG132" s="175"/>
      <c r="AH132" s="175"/>
    </row>
    <row r="133" spans="1:34" ht="57" customHeight="1" thickBot="1" x14ac:dyDescent="0.35">
      <c r="A133" s="175"/>
      <c r="B133" s="307" t="s">
        <v>299</v>
      </c>
      <c r="C133" s="310" t="s">
        <v>332</v>
      </c>
      <c r="D133" s="307" t="s">
        <v>362</v>
      </c>
      <c r="E133" s="311" t="s">
        <v>322</v>
      </c>
      <c r="F133" s="308"/>
      <c r="G133" s="311" t="s">
        <v>301</v>
      </c>
      <c r="H133" s="311" t="s">
        <v>302</v>
      </c>
      <c r="I133" s="307" t="s">
        <v>303</v>
      </c>
      <c r="J133" s="307" t="s">
        <v>336</v>
      </c>
      <c r="K133" s="307" t="s">
        <v>304</v>
      </c>
      <c r="L133" s="308"/>
      <c r="M133" s="307" t="s">
        <v>305</v>
      </c>
      <c r="N133" s="311" t="s">
        <v>341</v>
      </c>
      <c r="O133" s="311" t="s">
        <v>365</v>
      </c>
      <c r="P133" s="307" t="s">
        <v>0</v>
      </c>
      <c r="Q133" s="307" t="s">
        <v>307</v>
      </c>
      <c r="R133" s="311" t="s">
        <v>308</v>
      </c>
      <c r="S133" s="308"/>
      <c r="T133" s="311" t="s">
        <v>309</v>
      </c>
      <c r="U133" s="311" t="s">
        <v>310</v>
      </c>
      <c r="V133" s="311" t="s">
        <v>313</v>
      </c>
      <c r="W133" s="312"/>
      <c r="X133" s="307" t="s">
        <v>323</v>
      </c>
      <c r="Y133" s="175"/>
      <c r="Z133" s="175"/>
      <c r="AA133" s="175"/>
      <c r="AB133" s="175"/>
      <c r="AC133" s="175"/>
      <c r="AD133" s="175"/>
      <c r="AE133" s="175"/>
      <c r="AF133" s="175"/>
      <c r="AG133" s="175"/>
      <c r="AH133" s="175"/>
    </row>
    <row r="134" spans="1:34" ht="39.950000000000003" customHeight="1" x14ac:dyDescent="0.3">
      <c r="A134" s="175"/>
      <c r="B134" s="557"/>
      <c r="C134" s="240"/>
      <c r="D134" s="224"/>
      <c r="E134" s="198"/>
      <c r="F134" s="199"/>
      <c r="G134" s="200"/>
      <c r="H134" s="197"/>
      <c r="I134" s="197"/>
      <c r="J134" s="197"/>
      <c r="K134" s="201"/>
      <c r="L134" s="199"/>
      <c r="M134" s="197"/>
      <c r="N134" s="197"/>
      <c r="O134" s="197"/>
      <c r="P134" s="197"/>
      <c r="Q134" s="202"/>
      <c r="R134" s="202"/>
      <c r="S134" s="199"/>
      <c r="T134" s="203"/>
      <c r="U134" s="200"/>
      <c r="V134" s="204"/>
      <c r="W134" s="175"/>
      <c r="X134" s="205"/>
      <c r="Y134" s="175"/>
      <c r="Z134" s="175"/>
      <c r="AA134" s="175"/>
      <c r="AB134" s="175"/>
      <c r="AC134" s="175"/>
      <c r="AD134" s="175"/>
      <c r="AE134" s="175"/>
      <c r="AF134" s="175"/>
      <c r="AG134" s="175"/>
      <c r="AH134" s="175"/>
    </row>
    <row r="135" spans="1:34" ht="39.950000000000003" customHeight="1" x14ac:dyDescent="0.3">
      <c r="A135" s="175"/>
      <c r="B135" s="558"/>
      <c r="C135" s="241"/>
      <c r="D135" s="225"/>
      <c r="E135" s="198"/>
      <c r="F135" s="207"/>
      <c r="G135" s="208"/>
      <c r="H135" s="206"/>
      <c r="I135" s="206"/>
      <c r="J135" s="206"/>
      <c r="K135" s="209"/>
      <c r="L135" s="207"/>
      <c r="M135" s="206"/>
      <c r="N135" s="206"/>
      <c r="O135" s="206"/>
      <c r="P135" s="206"/>
      <c r="Q135" s="210"/>
      <c r="R135" s="210"/>
      <c r="S135" s="207"/>
      <c r="T135" s="211"/>
      <c r="U135" s="208"/>
      <c r="V135" s="210"/>
      <c r="W135" s="175"/>
      <c r="X135" s="212"/>
      <c r="Y135" s="175"/>
      <c r="Z135" s="175"/>
      <c r="AA135" s="175"/>
      <c r="AB135" s="175"/>
      <c r="AC135" s="175"/>
      <c r="AD135" s="175"/>
      <c r="AE135" s="175"/>
      <c r="AF135" s="175"/>
      <c r="AG135" s="175"/>
      <c r="AH135" s="175"/>
    </row>
    <row r="136" spans="1:34" ht="39.950000000000003" customHeight="1" x14ac:dyDescent="0.3">
      <c r="A136" s="175"/>
      <c r="B136" s="558"/>
      <c r="C136" s="241"/>
      <c r="D136" s="225"/>
      <c r="E136" s="198"/>
      <c r="F136" s="207"/>
      <c r="G136" s="208"/>
      <c r="H136" s="206"/>
      <c r="I136" s="206"/>
      <c r="J136" s="206"/>
      <c r="K136" s="209"/>
      <c r="L136" s="207"/>
      <c r="M136" s="206"/>
      <c r="N136" s="206"/>
      <c r="O136" s="206"/>
      <c r="P136" s="206"/>
      <c r="Q136" s="210"/>
      <c r="R136" s="210"/>
      <c r="S136" s="207"/>
      <c r="T136" s="211"/>
      <c r="U136" s="208"/>
      <c r="V136" s="210"/>
      <c r="W136" s="175"/>
      <c r="X136" s="212"/>
      <c r="Y136" s="175"/>
      <c r="Z136" s="175"/>
      <c r="AA136" s="175"/>
      <c r="AB136" s="175"/>
      <c r="AC136" s="175"/>
      <c r="AD136" s="175"/>
      <c r="AE136" s="175"/>
      <c r="AF136" s="175"/>
      <c r="AG136" s="175"/>
      <c r="AH136" s="175"/>
    </row>
    <row r="137" spans="1:34" ht="39.950000000000003" customHeight="1" x14ac:dyDescent="0.3">
      <c r="A137" s="175"/>
      <c r="B137" s="558"/>
      <c r="C137" s="241"/>
      <c r="D137" s="225"/>
      <c r="E137" s="198"/>
      <c r="F137" s="207"/>
      <c r="G137" s="208"/>
      <c r="H137" s="206"/>
      <c r="I137" s="206"/>
      <c r="J137" s="206"/>
      <c r="K137" s="209"/>
      <c r="L137" s="207"/>
      <c r="M137" s="206"/>
      <c r="N137" s="206"/>
      <c r="O137" s="206"/>
      <c r="P137" s="206"/>
      <c r="Q137" s="210"/>
      <c r="R137" s="210"/>
      <c r="S137" s="207"/>
      <c r="T137" s="211"/>
      <c r="U137" s="208"/>
      <c r="V137" s="210"/>
      <c r="W137" s="175"/>
      <c r="X137" s="212"/>
      <c r="Y137" s="175"/>
      <c r="Z137" s="175"/>
      <c r="AA137" s="175"/>
      <c r="AB137" s="175"/>
      <c r="AC137" s="175"/>
      <c r="AD137" s="175"/>
      <c r="AE137" s="175"/>
      <c r="AF137" s="175"/>
      <c r="AG137" s="175"/>
      <c r="AH137" s="175"/>
    </row>
    <row r="138" spans="1:34" ht="39.950000000000003" customHeight="1" x14ac:dyDescent="0.3">
      <c r="A138" s="175"/>
      <c r="B138" s="558"/>
      <c r="C138" s="241"/>
      <c r="D138" s="225"/>
      <c r="E138" s="198"/>
      <c r="F138" s="207"/>
      <c r="G138" s="208"/>
      <c r="H138" s="206"/>
      <c r="I138" s="206"/>
      <c r="J138" s="206"/>
      <c r="K138" s="209"/>
      <c r="L138" s="207"/>
      <c r="M138" s="206"/>
      <c r="N138" s="206"/>
      <c r="O138" s="206"/>
      <c r="P138" s="206"/>
      <c r="Q138" s="210"/>
      <c r="R138" s="210"/>
      <c r="S138" s="207"/>
      <c r="T138" s="211"/>
      <c r="U138" s="208"/>
      <c r="V138" s="210"/>
      <c r="W138" s="175"/>
      <c r="X138" s="212"/>
      <c r="Y138" s="175"/>
      <c r="Z138" s="175"/>
      <c r="AA138" s="175"/>
      <c r="AB138" s="175"/>
      <c r="AC138" s="175"/>
      <c r="AD138" s="175"/>
      <c r="AE138" s="175"/>
      <c r="AF138" s="175"/>
      <c r="AG138" s="175"/>
      <c r="AH138" s="175"/>
    </row>
    <row r="139" spans="1:34" ht="39.950000000000003" customHeight="1" x14ac:dyDescent="0.3">
      <c r="A139" s="175"/>
      <c r="B139" s="558"/>
      <c r="C139" s="241"/>
      <c r="D139" s="225"/>
      <c r="E139" s="198"/>
      <c r="F139" s="207"/>
      <c r="G139" s="208"/>
      <c r="H139" s="212"/>
      <c r="I139" s="206"/>
      <c r="J139" s="206"/>
      <c r="K139" s="209"/>
      <c r="L139" s="207"/>
      <c r="M139" s="206"/>
      <c r="N139" s="206"/>
      <c r="O139" s="206"/>
      <c r="P139" s="206"/>
      <c r="Q139" s="210"/>
      <c r="R139" s="210"/>
      <c r="S139" s="207"/>
      <c r="T139" s="211"/>
      <c r="U139" s="208"/>
      <c r="V139" s="210"/>
      <c r="W139" s="175"/>
      <c r="X139" s="212"/>
      <c r="Y139" s="175"/>
      <c r="Z139" s="175"/>
      <c r="AA139" s="175"/>
      <c r="AB139" s="175"/>
      <c r="AC139" s="175"/>
      <c r="AD139" s="175"/>
      <c r="AE139" s="175"/>
      <c r="AF139" s="175"/>
      <c r="AG139" s="175"/>
      <c r="AH139" s="175"/>
    </row>
    <row r="140" spans="1:34" ht="39.950000000000003" customHeight="1" thickBot="1" x14ac:dyDescent="0.35">
      <c r="A140" s="175"/>
      <c r="B140" s="558"/>
      <c r="C140" s="243"/>
      <c r="D140" s="227"/>
      <c r="E140" s="198"/>
      <c r="F140" s="215"/>
      <c r="G140" s="216"/>
      <c r="H140" s="217"/>
      <c r="I140" s="217"/>
      <c r="J140" s="217"/>
      <c r="K140" s="218"/>
      <c r="L140" s="215"/>
      <c r="M140" s="217"/>
      <c r="N140" s="217"/>
      <c r="O140" s="217"/>
      <c r="P140" s="214"/>
      <c r="Q140" s="219"/>
      <c r="R140" s="210"/>
      <c r="S140" s="215"/>
      <c r="T140" s="220"/>
      <c r="U140" s="216"/>
      <c r="V140" s="219"/>
      <c r="W140" s="175"/>
      <c r="X140" s="212"/>
      <c r="Y140" s="175"/>
      <c r="Z140" s="175"/>
      <c r="AA140" s="175"/>
      <c r="AB140" s="175"/>
      <c r="AC140" s="175"/>
      <c r="AD140" s="175"/>
      <c r="AE140" s="175"/>
      <c r="AF140" s="175"/>
      <c r="AG140" s="175"/>
      <c r="AH140" s="175"/>
    </row>
    <row r="141" spans="1:34" ht="39.950000000000003" customHeight="1" thickBot="1" x14ac:dyDescent="0.35">
      <c r="A141" s="175"/>
      <c r="B141" s="559"/>
      <c r="C141" s="571" t="s">
        <v>367</v>
      </c>
      <c r="D141" s="553"/>
      <c r="E141" s="168">
        <f t="shared" ref="E141" si="16">SUM(E134:E140)</f>
        <v>0</v>
      </c>
      <c r="F141" s="169"/>
      <c r="G141" s="170"/>
      <c r="H141" s="168"/>
      <c r="I141" s="168"/>
      <c r="J141" s="168"/>
      <c r="K141" s="168"/>
      <c r="L141" s="169"/>
      <c r="M141" s="168"/>
      <c r="N141" s="168"/>
      <c r="O141" s="171"/>
      <c r="P141" s="171"/>
      <c r="Q141" s="172"/>
      <c r="R141" s="173"/>
      <c r="S141" s="169"/>
      <c r="T141" s="174"/>
      <c r="U141" s="167"/>
      <c r="V141" s="172"/>
      <c r="W141" s="175"/>
      <c r="X141" s="221"/>
      <c r="Y141" s="175"/>
      <c r="Z141" s="175"/>
      <c r="AA141" s="175"/>
      <c r="AB141" s="175"/>
      <c r="AC141" s="175"/>
      <c r="AD141" s="175"/>
      <c r="AE141" s="175"/>
      <c r="AF141" s="175"/>
      <c r="AG141" s="175"/>
      <c r="AH141" s="175"/>
    </row>
    <row r="142" spans="1:34" ht="39.950000000000003" customHeight="1" thickBot="1" x14ac:dyDescent="0.35">
      <c r="A142" s="175"/>
      <c r="B142" s="242"/>
      <c r="C142" s="571" t="s">
        <v>335</v>
      </c>
      <c r="D142" s="553"/>
      <c r="E142" s="168" t="str">
        <f t="shared" ref="E142" si="17">IF(E141=0, " ",E129-E141)</f>
        <v xml:space="preserve"> </v>
      </c>
      <c r="F142" s="223"/>
      <c r="G142" s="223"/>
      <c r="H142" s="223"/>
      <c r="I142" s="223"/>
      <c r="J142" s="223"/>
      <c r="K142" s="223"/>
      <c r="L142" s="222"/>
      <c r="M142" s="223"/>
      <c r="N142" s="223"/>
      <c r="O142" s="223"/>
      <c r="P142" s="222"/>
      <c r="Q142" s="223"/>
      <c r="R142" s="222"/>
      <c r="S142" s="223"/>
      <c r="T142" s="223"/>
      <c r="U142" s="222"/>
      <c r="V142" s="223"/>
      <c r="W142" s="223"/>
      <c r="X142" s="175"/>
      <c r="Y142" s="175"/>
      <c r="Z142" s="175"/>
      <c r="AA142" s="175"/>
      <c r="AB142" s="175"/>
      <c r="AC142" s="175"/>
      <c r="AD142" s="175"/>
      <c r="AE142" s="175"/>
      <c r="AF142" s="175"/>
      <c r="AG142" s="175"/>
      <c r="AH142" s="175"/>
    </row>
    <row r="143" spans="1:34" ht="46.5" customHeight="1" thickBot="1" x14ac:dyDescent="0.35">
      <c r="A143" s="175"/>
      <c r="B143" s="244"/>
      <c r="C143" s="244"/>
      <c r="D143" s="244"/>
      <c r="E143" s="252"/>
      <c r="F143" s="245"/>
      <c r="G143" s="245"/>
      <c r="H143" s="245"/>
      <c r="I143" s="246"/>
      <c r="J143" s="247"/>
      <c r="K143" s="248"/>
      <c r="L143" s="249"/>
      <c r="M143" s="245"/>
      <c r="N143" s="245"/>
      <c r="O143" s="245"/>
      <c r="P143" s="250"/>
      <c r="Q143" s="245"/>
      <c r="R143" s="222"/>
      <c r="S143" s="245"/>
      <c r="T143" s="246"/>
      <c r="U143" s="251"/>
      <c r="V143" s="245"/>
      <c r="W143" s="245"/>
      <c r="X143" s="175"/>
      <c r="Y143" s="175"/>
      <c r="Z143" s="175"/>
      <c r="AA143" s="175"/>
      <c r="AB143" s="175"/>
      <c r="AC143" s="175"/>
      <c r="AD143" s="175"/>
      <c r="AE143" s="175"/>
      <c r="AF143" s="175"/>
      <c r="AG143" s="175"/>
      <c r="AH143" s="175"/>
    </row>
    <row r="144" spans="1:34" ht="39.75" customHeight="1" thickBot="1" x14ac:dyDescent="0.35">
      <c r="A144" s="175"/>
      <c r="B144" s="304"/>
      <c r="C144" s="304"/>
      <c r="D144" s="304"/>
      <c r="E144" s="304"/>
      <c r="F144" s="305"/>
      <c r="G144" s="305"/>
      <c r="H144" s="305"/>
      <c r="I144" s="551" t="s">
        <v>312</v>
      </c>
      <c r="J144" s="552"/>
      <c r="K144" s="553"/>
      <c r="L144" s="306"/>
      <c r="M144" s="307" t="s">
        <v>366</v>
      </c>
      <c r="N144" s="551" t="s">
        <v>314</v>
      </c>
      <c r="O144" s="552"/>
      <c r="P144" s="553"/>
      <c r="Q144" s="306"/>
      <c r="R144" s="308"/>
      <c r="S144" s="309"/>
      <c r="T144" s="551" t="s">
        <v>311</v>
      </c>
      <c r="U144" s="553"/>
      <c r="V144" s="304"/>
      <c r="W144" s="304"/>
      <c r="X144" s="304"/>
      <c r="Y144" s="175"/>
      <c r="Z144" s="175"/>
      <c r="AA144" s="175"/>
      <c r="AB144" s="175"/>
      <c r="AC144" s="175"/>
      <c r="AD144" s="175"/>
      <c r="AE144" s="175"/>
      <c r="AF144" s="175"/>
      <c r="AG144" s="175"/>
      <c r="AH144" s="175"/>
    </row>
    <row r="145" spans="1:34" ht="57" customHeight="1" thickBot="1" x14ac:dyDescent="0.35">
      <c r="A145" s="175"/>
      <c r="B145" s="307" t="s">
        <v>299</v>
      </c>
      <c r="C145" s="310" t="s">
        <v>332</v>
      </c>
      <c r="D145" s="307" t="s">
        <v>362</v>
      </c>
      <c r="E145" s="311" t="s">
        <v>322</v>
      </c>
      <c r="F145" s="308"/>
      <c r="G145" s="311" t="s">
        <v>301</v>
      </c>
      <c r="H145" s="311" t="s">
        <v>302</v>
      </c>
      <c r="I145" s="307" t="s">
        <v>303</v>
      </c>
      <c r="J145" s="307" t="s">
        <v>336</v>
      </c>
      <c r="K145" s="307" t="s">
        <v>304</v>
      </c>
      <c r="L145" s="308"/>
      <c r="M145" s="307" t="s">
        <v>305</v>
      </c>
      <c r="N145" s="311" t="s">
        <v>341</v>
      </c>
      <c r="O145" s="311" t="s">
        <v>365</v>
      </c>
      <c r="P145" s="307" t="s">
        <v>0</v>
      </c>
      <c r="Q145" s="307" t="s">
        <v>307</v>
      </c>
      <c r="R145" s="311" t="s">
        <v>308</v>
      </c>
      <c r="S145" s="308"/>
      <c r="T145" s="311" t="s">
        <v>309</v>
      </c>
      <c r="U145" s="311" t="s">
        <v>310</v>
      </c>
      <c r="V145" s="311" t="s">
        <v>313</v>
      </c>
      <c r="W145" s="312"/>
      <c r="X145" s="307" t="s">
        <v>323</v>
      </c>
      <c r="Y145" s="175"/>
      <c r="Z145" s="175"/>
      <c r="AA145" s="175"/>
      <c r="AB145" s="175"/>
      <c r="AC145" s="175"/>
      <c r="AD145" s="175"/>
      <c r="AE145" s="175"/>
      <c r="AF145" s="175"/>
      <c r="AG145" s="175"/>
      <c r="AH145" s="175"/>
    </row>
    <row r="146" spans="1:34" ht="39" customHeight="1" x14ac:dyDescent="0.3">
      <c r="A146" s="175"/>
      <c r="B146" s="557"/>
      <c r="C146" s="240"/>
      <c r="D146" s="224"/>
      <c r="E146" s="198"/>
      <c r="F146" s="199"/>
      <c r="G146" s="200"/>
      <c r="H146" s="197"/>
      <c r="I146" s="197"/>
      <c r="J146" s="197"/>
      <c r="K146" s="201"/>
      <c r="L146" s="199"/>
      <c r="M146" s="197"/>
      <c r="N146" s="197"/>
      <c r="O146" s="197"/>
      <c r="P146" s="197"/>
      <c r="Q146" s="202"/>
      <c r="R146" s="202"/>
      <c r="S146" s="199"/>
      <c r="T146" s="203"/>
      <c r="U146" s="200"/>
      <c r="V146" s="204"/>
      <c r="W146" s="175"/>
      <c r="X146" s="205"/>
      <c r="Y146" s="175"/>
      <c r="Z146" s="175"/>
      <c r="AA146" s="175"/>
      <c r="AB146" s="175"/>
      <c r="AC146" s="175"/>
      <c r="AD146" s="175"/>
      <c r="AE146" s="175"/>
      <c r="AF146" s="175"/>
      <c r="AG146" s="175"/>
      <c r="AH146" s="175"/>
    </row>
    <row r="147" spans="1:34" ht="39" customHeight="1" x14ac:dyDescent="0.3">
      <c r="A147" s="175"/>
      <c r="B147" s="558"/>
      <c r="C147" s="241"/>
      <c r="D147" s="225"/>
      <c r="E147" s="198"/>
      <c r="F147" s="207"/>
      <c r="G147" s="208"/>
      <c r="H147" s="206"/>
      <c r="I147" s="206"/>
      <c r="J147" s="206"/>
      <c r="K147" s="209"/>
      <c r="L147" s="207"/>
      <c r="M147" s="206"/>
      <c r="N147" s="206"/>
      <c r="O147" s="206"/>
      <c r="P147" s="206"/>
      <c r="Q147" s="210"/>
      <c r="R147" s="210"/>
      <c r="S147" s="207"/>
      <c r="T147" s="211"/>
      <c r="U147" s="208"/>
      <c r="V147" s="210"/>
      <c r="W147" s="175"/>
      <c r="X147" s="212"/>
      <c r="Y147" s="175"/>
      <c r="Z147" s="175"/>
      <c r="AA147" s="175"/>
      <c r="AB147" s="175"/>
      <c r="AC147" s="175"/>
      <c r="AD147" s="175"/>
      <c r="AE147" s="175"/>
      <c r="AF147" s="175"/>
      <c r="AG147" s="175"/>
      <c r="AH147" s="175"/>
    </row>
    <row r="148" spans="1:34" ht="39" customHeight="1" x14ac:dyDescent="0.3">
      <c r="A148" s="175"/>
      <c r="B148" s="558"/>
      <c r="C148" s="241"/>
      <c r="D148" s="225"/>
      <c r="E148" s="198"/>
      <c r="F148" s="207"/>
      <c r="G148" s="208"/>
      <c r="H148" s="206"/>
      <c r="I148" s="206"/>
      <c r="J148" s="206"/>
      <c r="K148" s="209"/>
      <c r="L148" s="207"/>
      <c r="M148" s="206"/>
      <c r="N148" s="206"/>
      <c r="O148" s="206"/>
      <c r="P148" s="206"/>
      <c r="Q148" s="210"/>
      <c r="R148" s="210"/>
      <c r="S148" s="207"/>
      <c r="T148" s="211"/>
      <c r="U148" s="208"/>
      <c r="V148" s="210"/>
      <c r="W148" s="175"/>
      <c r="X148" s="212"/>
      <c r="Y148" s="175"/>
      <c r="Z148" s="175"/>
      <c r="AA148" s="175"/>
      <c r="AB148" s="175"/>
      <c r="AC148" s="175"/>
      <c r="AD148" s="175"/>
      <c r="AE148" s="175"/>
      <c r="AF148" s="175"/>
      <c r="AG148" s="175"/>
      <c r="AH148" s="175"/>
    </row>
    <row r="149" spans="1:34" ht="39" customHeight="1" x14ac:dyDescent="0.3">
      <c r="A149" s="175"/>
      <c r="B149" s="558"/>
      <c r="C149" s="241"/>
      <c r="D149" s="225"/>
      <c r="E149" s="198"/>
      <c r="F149" s="207"/>
      <c r="G149" s="208"/>
      <c r="H149" s="206"/>
      <c r="I149" s="206"/>
      <c r="J149" s="206"/>
      <c r="K149" s="209"/>
      <c r="L149" s="207"/>
      <c r="M149" s="206"/>
      <c r="N149" s="206"/>
      <c r="O149" s="206"/>
      <c r="P149" s="206"/>
      <c r="Q149" s="210"/>
      <c r="R149" s="210"/>
      <c r="S149" s="207"/>
      <c r="T149" s="211"/>
      <c r="U149" s="208"/>
      <c r="V149" s="210"/>
      <c r="W149" s="175"/>
      <c r="X149" s="212"/>
      <c r="Y149" s="175"/>
      <c r="Z149" s="175"/>
      <c r="AA149" s="175"/>
      <c r="AB149" s="175"/>
      <c r="AC149" s="175"/>
      <c r="AD149" s="175"/>
      <c r="AE149" s="175"/>
      <c r="AF149" s="175"/>
      <c r="AG149" s="175"/>
      <c r="AH149" s="175"/>
    </row>
    <row r="150" spans="1:34" ht="39" customHeight="1" x14ac:dyDescent="0.3">
      <c r="A150" s="175"/>
      <c r="B150" s="558"/>
      <c r="C150" s="241"/>
      <c r="D150" s="225"/>
      <c r="E150" s="198"/>
      <c r="F150" s="207"/>
      <c r="G150" s="208"/>
      <c r="H150" s="206"/>
      <c r="I150" s="206"/>
      <c r="J150" s="206"/>
      <c r="K150" s="209"/>
      <c r="L150" s="207"/>
      <c r="M150" s="206"/>
      <c r="N150" s="206"/>
      <c r="O150" s="206"/>
      <c r="P150" s="206"/>
      <c r="Q150" s="210"/>
      <c r="R150" s="210"/>
      <c r="S150" s="207"/>
      <c r="T150" s="211"/>
      <c r="U150" s="208"/>
      <c r="V150" s="210"/>
      <c r="W150" s="175"/>
      <c r="X150" s="212"/>
      <c r="Y150" s="175"/>
      <c r="Z150" s="175"/>
      <c r="AA150" s="175"/>
      <c r="AB150" s="175"/>
      <c r="AC150" s="175"/>
      <c r="AD150" s="175"/>
      <c r="AE150" s="175"/>
      <c r="AF150" s="175"/>
      <c r="AG150" s="175"/>
      <c r="AH150" s="175"/>
    </row>
    <row r="151" spans="1:34" ht="39" customHeight="1" x14ac:dyDescent="0.3">
      <c r="A151" s="175"/>
      <c r="B151" s="558"/>
      <c r="C151" s="241"/>
      <c r="D151" s="225"/>
      <c r="E151" s="198"/>
      <c r="F151" s="207"/>
      <c r="G151" s="208"/>
      <c r="H151" s="212"/>
      <c r="I151" s="206"/>
      <c r="J151" s="206"/>
      <c r="K151" s="209"/>
      <c r="L151" s="207"/>
      <c r="M151" s="206"/>
      <c r="N151" s="206"/>
      <c r="O151" s="206"/>
      <c r="P151" s="206"/>
      <c r="Q151" s="210"/>
      <c r="R151" s="210"/>
      <c r="S151" s="207"/>
      <c r="T151" s="211"/>
      <c r="U151" s="208"/>
      <c r="V151" s="210"/>
      <c r="W151" s="175"/>
      <c r="X151" s="212"/>
      <c r="Y151" s="175"/>
      <c r="Z151" s="175"/>
      <c r="AA151" s="175"/>
      <c r="AB151" s="175"/>
      <c r="AC151" s="175"/>
      <c r="AD151" s="175"/>
      <c r="AE151" s="175"/>
      <c r="AF151" s="175"/>
      <c r="AG151" s="175"/>
      <c r="AH151" s="175"/>
    </row>
    <row r="152" spans="1:34" ht="39" customHeight="1" thickBot="1" x14ac:dyDescent="0.35">
      <c r="A152" s="175"/>
      <c r="B152" s="558"/>
      <c r="C152" s="243"/>
      <c r="D152" s="227"/>
      <c r="E152" s="198"/>
      <c r="F152" s="215"/>
      <c r="G152" s="216"/>
      <c r="H152" s="217"/>
      <c r="I152" s="217"/>
      <c r="J152" s="217"/>
      <c r="K152" s="218"/>
      <c r="L152" s="215"/>
      <c r="M152" s="217"/>
      <c r="N152" s="217"/>
      <c r="O152" s="217"/>
      <c r="P152" s="214"/>
      <c r="Q152" s="219"/>
      <c r="R152" s="210"/>
      <c r="S152" s="215"/>
      <c r="T152" s="220"/>
      <c r="U152" s="216"/>
      <c r="V152" s="219"/>
      <c r="W152" s="175"/>
      <c r="X152" s="212"/>
      <c r="Y152" s="175"/>
      <c r="Z152" s="175"/>
      <c r="AA152" s="175"/>
      <c r="AB152" s="175"/>
      <c r="AC152" s="175"/>
      <c r="AD152" s="175"/>
      <c r="AE152" s="175"/>
      <c r="AF152" s="175"/>
      <c r="AG152" s="175"/>
      <c r="AH152" s="175"/>
    </row>
    <row r="153" spans="1:34" ht="39" customHeight="1" thickBot="1" x14ac:dyDescent="0.35">
      <c r="A153" s="175"/>
      <c r="B153" s="559"/>
      <c r="C153" s="571" t="s">
        <v>367</v>
      </c>
      <c r="D153" s="553"/>
      <c r="E153" s="168">
        <f t="shared" ref="E153" si="18">SUM(E146:E152)</f>
        <v>0</v>
      </c>
      <c r="F153" s="169"/>
      <c r="G153" s="170"/>
      <c r="H153" s="168"/>
      <c r="I153" s="168"/>
      <c r="J153" s="168"/>
      <c r="K153" s="168"/>
      <c r="L153" s="169"/>
      <c r="M153" s="168"/>
      <c r="N153" s="168"/>
      <c r="O153" s="171"/>
      <c r="P153" s="171"/>
      <c r="Q153" s="172"/>
      <c r="R153" s="173"/>
      <c r="S153" s="169"/>
      <c r="T153" s="174"/>
      <c r="U153" s="167"/>
      <c r="V153" s="172"/>
      <c r="W153" s="175"/>
      <c r="X153" s="221"/>
      <c r="Y153" s="175"/>
      <c r="Z153" s="175"/>
      <c r="AA153" s="175"/>
      <c r="AB153" s="175"/>
      <c r="AC153" s="175"/>
      <c r="AD153" s="175"/>
      <c r="AE153" s="175"/>
      <c r="AF153" s="175"/>
      <c r="AG153" s="175"/>
      <c r="AH153" s="175"/>
    </row>
    <row r="154" spans="1:34" ht="39" customHeight="1" thickBot="1" x14ac:dyDescent="0.35">
      <c r="A154" s="175"/>
      <c r="B154" s="242"/>
      <c r="C154" s="571" t="s">
        <v>335</v>
      </c>
      <c r="D154" s="553"/>
      <c r="E154" s="168" t="str">
        <f t="shared" ref="E154" si="19">IF(E153=0, " ",E141-E153)</f>
        <v xml:space="preserve"> </v>
      </c>
      <c r="F154" s="223"/>
      <c r="G154" s="223"/>
      <c r="H154" s="223"/>
      <c r="I154" s="223"/>
      <c r="J154" s="223"/>
      <c r="K154" s="223"/>
      <c r="L154" s="222"/>
      <c r="M154" s="223"/>
      <c r="N154" s="223"/>
      <c r="O154" s="223"/>
      <c r="P154" s="222"/>
      <c r="Q154" s="223"/>
      <c r="R154" s="222"/>
      <c r="S154" s="223"/>
      <c r="T154" s="223"/>
      <c r="U154" s="222"/>
      <c r="V154" s="223"/>
      <c r="W154" s="223"/>
      <c r="X154" s="175"/>
      <c r="Y154" s="175"/>
      <c r="Z154" s="175"/>
      <c r="AA154" s="175"/>
      <c r="AB154" s="175"/>
      <c r="AC154" s="175"/>
      <c r="AD154" s="175"/>
      <c r="AE154" s="175"/>
      <c r="AF154" s="175"/>
      <c r="AG154" s="175"/>
      <c r="AH154" s="175"/>
    </row>
    <row r="155" spans="1:34" ht="39" customHeight="1" thickBot="1" x14ac:dyDescent="0.35">
      <c r="A155" s="175"/>
      <c r="B155" s="244"/>
      <c r="C155" s="244"/>
      <c r="D155" s="244"/>
      <c r="E155" s="252"/>
      <c r="F155" s="245"/>
      <c r="G155" s="245"/>
      <c r="H155" s="245"/>
      <c r="I155" s="246"/>
      <c r="J155" s="247"/>
      <c r="K155" s="248"/>
      <c r="L155" s="249"/>
      <c r="M155" s="245"/>
      <c r="N155" s="245"/>
      <c r="O155" s="245"/>
      <c r="P155" s="250"/>
      <c r="Q155" s="245"/>
      <c r="R155" s="222"/>
      <c r="S155" s="245"/>
      <c r="T155" s="246"/>
      <c r="U155" s="251"/>
      <c r="V155" s="245"/>
      <c r="W155" s="245"/>
      <c r="X155" s="175"/>
      <c r="Y155" s="175"/>
      <c r="Z155" s="175"/>
      <c r="AA155" s="175"/>
      <c r="AB155" s="175"/>
      <c r="AC155" s="175"/>
      <c r="AD155" s="175"/>
      <c r="AE155" s="175"/>
      <c r="AF155" s="175"/>
      <c r="AG155" s="175"/>
      <c r="AH155" s="175"/>
    </row>
    <row r="156" spans="1:34" ht="39.75" customHeight="1" thickBot="1" x14ac:dyDescent="0.35">
      <c r="A156" s="175"/>
      <c r="B156" s="304"/>
      <c r="C156" s="304"/>
      <c r="D156" s="304"/>
      <c r="E156" s="304"/>
      <c r="F156" s="305"/>
      <c r="G156" s="305"/>
      <c r="H156" s="305"/>
      <c r="I156" s="551" t="s">
        <v>312</v>
      </c>
      <c r="J156" s="552"/>
      <c r="K156" s="553"/>
      <c r="L156" s="306"/>
      <c r="M156" s="307" t="s">
        <v>366</v>
      </c>
      <c r="N156" s="551" t="s">
        <v>314</v>
      </c>
      <c r="O156" s="552"/>
      <c r="P156" s="553"/>
      <c r="Q156" s="306"/>
      <c r="R156" s="308"/>
      <c r="S156" s="309"/>
      <c r="T156" s="551" t="s">
        <v>311</v>
      </c>
      <c r="U156" s="553"/>
      <c r="V156" s="304"/>
      <c r="W156" s="304"/>
      <c r="X156" s="304"/>
      <c r="Y156" s="175"/>
      <c r="Z156" s="175"/>
      <c r="AA156" s="175"/>
      <c r="AB156" s="175"/>
      <c r="AC156" s="175"/>
      <c r="AD156" s="175"/>
      <c r="AE156" s="175"/>
      <c r="AF156" s="175"/>
      <c r="AG156" s="175"/>
      <c r="AH156" s="175"/>
    </row>
    <row r="157" spans="1:34" ht="57" customHeight="1" thickBot="1" x14ac:dyDescent="0.35">
      <c r="A157" s="175"/>
      <c r="B157" s="307" t="s">
        <v>299</v>
      </c>
      <c r="C157" s="310" t="s">
        <v>332</v>
      </c>
      <c r="D157" s="307" t="s">
        <v>362</v>
      </c>
      <c r="E157" s="311" t="s">
        <v>322</v>
      </c>
      <c r="F157" s="308"/>
      <c r="G157" s="311" t="s">
        <v>301</v>
      </c>
      <c r="H157" s="311" t="s">
        <v>302</v>
      </c>
      <c r="I157" s="307" t="s">
        <v>303</v>
      </c>
      <c r="J157" s="307" t="s">
        <v>336</v>
      </c>
      <c r="K157" s="307" t="s">
        <v>304</v>
      </c>
      <c r="L157" s="308"/>
      <c r="M157" s="307" t="s">
        <v>305</v>
      </c>
      <c r="N157" s="311" t="s">
        <v>341</v>
      </c>
      <c r="O157" s="311" t="s">
        <v>365</v>
      </c>
      <c r="P157" s="307" t="s">
        <v>0</v>
      </c>
      <c r="Q157" s="307" t="s">
        <v>307</v>
      </c>
      <c r="R157" s="311" t="s">
        <v>308</v>
      </c>
      <c r="S157" s="308"/>
      <c r="T157" s="311" t="s">
        <v>309</v>
      </c>
      <c r="U157" s="311" t="s">
        <v>310</v>
      </c>
      <c r="V157" s="311" t="s">
        <v>313</v>
      </c>
      <c r="W157" s="312"/>
      <c r="X157" s="307" t="s">
        <v>323</v>
      </c>
      <c r="Y157" s="175"/>
      <c r="Z157" s="175"/>
      <c r="AA157" s="175"/>
      <c r="AB157" s="175"/>
      <c r="AC157" s="175"/>
      <c r="AD157" s="175"/>
      <c r="AE157" s="175"/>
      <c r="AF157" s="175"/>
      <c r="AG157" s="175"/>
      <c r="AH157" s="175"/>
    </row>
    <row r="158" spans="1:34" ht="39" customHeight="1" x14ac:dyDescent="0.3">
      <c r="A158" s="175"/>
      <c r="B158" s="557"/>
      <c r="C158" s="240"/>
      <c r="D158" s="224"/>
      <c r="E158" s="198"/>
      <c r="F158" s="199"/>
      <c r="G158" s="200"/>
      <c r="H158" s="197"/>
      <c r="I158" s="197"/>
      <c r="J158" s="197"/>
      <c r="K158" s="201"/>
      <c r="L158" s="199"/>
      <c r="M158" s="197"/>
      <c r="N158" s="197"/>
      <c r="O158" s="197"/>
      <c r="P158" s="197"/>
      <c r="Q158" s="202"/>
      <c r="R158" s="202"/>
      <c r="S158" s="199"/>
      <c r="T158" s="203"/>
      <c r="U158" s="200"/>
      <c r="V158" s="204"/>
      <c r="W158" s="175"/>
      <c r="X158" s="205"/>
      <c r="Y158" s="175"/>
      <c r="Z158" s="175"/>
      <c r="AA158" s="175"/>
      <c r="AB158" s="175"/>
      <c r="AC158" s="175"/>
      <c r="AD158" s="175"/>
      <c r="AE158" s="175"/>
      <c r="AF158" s="175"/>
      <c r="AG158" s="175"/>
      <c r="AH158" s="175"/>
    </row>
    <row r="159" spans="1:34" ht="39" customHeight="1" x14ac:dyDescent="0.3">
      <c r="A159" s="175"/>
      <c r="B159" s="558"/>
      <c r="C159" s="241"/>
      <c r="D159" s="225"/>
      <c r="E159" s="198"/>
      <c r="F159" s="207"/>
      <c r="G159" s="208"/>
      <c r="H159" s="206"/>
      <c r="I159" s="206"/>
      <c r="J159" s="206"/>
      <c r="K159" s="209"/>
      <c r="L159" s="207"/>
      <c r="M159" s="206"/>
      <c r="N159" s="206"/>
      <c r="O159" s="206"/>
      <c r="P159" s="206"/>
      <c r="Q159" s="210"/>
      <c r="R159" s="210"/>
      <c r="S159" s="207"/>
      <c r="T159" s="211"/>
      <c r="U159" s="208"/>
      <c r="V159" s="210"/>
      <c r="W159" s="175"/>
      <c r="X159" s="212"/>
      <c r="Y159" s="175"/>
      <c r="Z159" s="175"/>
      <c r="AA159" s="175"/>
      <c r="AB159" s="175"/>
      <c r="AC159" s="175"/>
      <c r="AD159" s="175"/>
      <c r="AE159" s="175"/>
      <c r="AF159" s="175"/>
      <c r="AG159" s="175"/>
      <c r="AH159" s="175"/>
    </row>
    <row r="160" spans="1:34" ht="39" customHeight="1" x14ac:dyDescent="0.3">
      <c r="A160" s="175"/>
      <c r="B160" s="558"/>
      <c r="C160" s="241"/>
      <c r="D160" s="225"/>
      <c r="E160" s="198"/>
      <c r="F160" s="207"/>
      <c r="G160" s="208"/>
      <c r="H160" s="206"/>
      <c r="I160" s="206"/>
      <c r="J160" s="206"/>
      <c r="K160" s="209"/>
      <c r="L160" s="207"/>
      <c r="M160" s="206"/>
      <c r="N160" s="206"/>
      <c r="O160" s="206"/>
      <c r="P160" s="206"/>
      <c r="Q160" s="210"/>
      <c r="R160" s="210"/>
      <c r="S160" s="207"/>
      <c r="T160" s="211"/>
      <c r="U160" s="208"/>
      <c r="V160" s="210"/>
      <c r="W160" s="175"/>
      <c r="X160" s="212"/>
      <c r="Y160" s="175"/>
      <c r="Z160" s="175"/>
      <c r="AA160" s="175"/>
      <c r="AB160" s="175"/>
      <c r="AC160" s="175"/>
      <c r="AD160" s="175"/>
      <c r="AE160" s="175"/>
      <c r="AF160" s="175"/>
      <c r="AG160" s="175"/>
      <c r="AH160" s="175"/>
    </row>
    <row r="161" spans="1:34" ht="39" customHeight="1" x14ac:dyDescent="0.3">
      <c r="A161" s="175"/>
      <c r="B161" s="558"/>
      <c r="C161" s="241"/>
      <c r="D161" s="225"/>
      <c r="E161" s="198"/>
      <c r="F161" s="207"/>
      <c r="G161" s="208"/>
      <c r="H161" s="206"/>
      <c r="I161" s="206"/>
      <c r="J161" s="206"/>
      <c r="K161" s="209"/>
      <c r="L161" s="207"/>
      <c r="M161" s="206"/>
      <c r="N161" s="206"/>
      <c r="O161" s="206"/>
      <c r="P161" s="206"/>
      <c r="Q161" s="210"/>
      <c r="R161" s="210"/>
      <c r="S161" s="207"/>
      <c r="T161" s="211"/>
      <c r="U161" s="208"/>
      <c r="V161" s="210"/>
      <c r="W161" s="175"/>
      <c r="X161" s="212"/>
      <c r="Y161" s="175"/>
      <c r="Z161" s="175"/>
      <c r="AA161" s="175"/>
      <c r="AB161" s="175"/>
      <c r="AC161" s="175"/>
      <c r="AD161" s="175"/>
      <c r="AE161" s="175"/>
      <c r="AF161" s="175"/>
      <c r="AG161" s="175"/>
      <c r="AH161" s="175"/>
    </row>
    <row r="162" spans="1:34" ht="39" customHeight="1" x14ac:dyDescent="0.3">
      <c r="A162" s="175"/>
      <c r="B162" s="558"/>
      <c r="C162" s="241"/>
      <c r="D162" s="225"/>
      <c r="E162" s="198"/>
      <c r="F162" s="207"/>
      <c r="G162" s="208"/>
      <c r="H162" s="206"/>
      <c r="I162" s="206"/>
      <c r="J162" s="206"/>
      <c r="K162" s="209"/>
      <c r="L162" s="207"/>
      <c r="M162" s="206"/>
      <c r="N162" s="206"/>
      <c r="O162" s="206"/>
      <c r="P162" s="206"/>
      <c r="Q162" s="210"/>
      <c r="R162" s="210"/>
      <c r="S162" s="207"/>
      <c r="T162" s="211"/>
      <c r="U162" s="208"/>
      <c r="V162" s="210"/>
      <c r="W162" s="175"/>
      <c r="X162" s="212"/>
      <c r="Y162" s="175"/>
      <c r="Z162" s="175"/>
      <c r="AA162" s="175"/>
      <c r="AB162" s="175"/>
      <c r="AC162" s="175"/>
      <c r="AD162" s="175"/>
      <c r="AE162" s="175"/>
      <c r="AF162" s="175"/>
      <c r="AG162" s="175"/>
      <c r="AH162" s="175"/>
    </row>
    <row r="163" spans="1:34" ht="39" customHeight="1" x14ac:dyDescent="0.3">
      <c r="A163" s="175"/>
      <c r="B163" s="558"/>
      <c r="C163" s="241"/>
      <c r="D163" s="225"/>
      <c r="E163" s="198"/>
      <c r="F163" s="207"/>
      <c r="G163" s="208"/>
      <c r="H163" s="212"/>
      <c r="I163" s="206"/>
      <c r="J163" s="206"/>
      <c r="K163" s="209"/>
      <c r="L163" s="207"/>
      <c r="M163" s="206"/>
      <c r="N163" s="206"/>
      <c r="O163" s="206"/>
      <c r="P163" s="206"/>
      <c r="Q163" s="210"/>
      <c r="R163" s="210"/>
      <c r="S163" s="207"/>
      <c r="T163" s="211"/>
      <c r="U163" s="208"/>
      <c r="V163" s="210"/>
      <c r="W163" s="175"/>
      <c r="X163" s="212"/>
      <c r="Y163" s="175"/>
      <c r="Z163" s="175"/>
      <c r="AA163" s="175"/>
      <c r="AB163" s="175"/>
      <c r="AC163" s="175"/>
      <c r="AD163" s="175"/>
      <c r="AE163" s="175"/>
      <c r="AF163" s="175"/>
      <c r="AG163" s="175"/>
      <c r="AH163" s="175"/>
    </row>
    <row r="164" spans="1:34" ht="39" customHeight="1" thickBot="1" x14ac:dyDescent="0.35">
      <c r="A164" s="175"/>
      <c r="B164" s="558"/>
      <c r="C164" s="243"/>
      <c r="D164" s="227"/>
      <c r="E164" s="198"/>
      <c r="F164" s="215"/>
      <c r="G164" s="216"/>
      <c r="H164" s="217"/>
      <c r="I164" s="217"/>
      <c r="J164" s="217"/>
      <c r="K164" s="218"/>
      <c r="L164" s="215"/>
      <c r="M164" s="217"/>
      <c r="N164" s="217"/>
      <c r="O164" s="217"/>
      <c r="P164" s="214"/>
      <c r="Q164" s="219"/>
      <c r="R164" s="210"/>
      <c r="S164" s="215"/>
      <c r="T164" s="220"/>
      <c r="U164" s="216"/>
      <c r="V164" s="219"/>
      <c r="W164" s="175"/>
      <c r="X164" s="212"/>
      <c r="Y164" s="175"/>
      <c r="Z164" s="175"/>
      <c r="AA164" s="175"/>
      <c r="AB164" s="175"/>
      <c r="AC164" s="175"/>
      <c r="AD164" s="175"/>
      <c r="AE164" s="175"/>
      <c r="AF164" s="175"/>
      <c r="AG164" s="175"/>
      <c r="AH164" s="175"/>
    </row>
    <row r="165" spans="1:34" ht="39" customHeight="1" thickBot="1" x14ac:dyDescent="0.35">
      <c r="A165" s="175"/>
      <c r="B165" s="559"/>
      <c r="C165" s="571" t="s">
        <v>367</v>
      </c>
      <c r="D165" s="553"/>
      <c r="E165" s="168">
        <f t="shared" ref="E165" si="20">SUM(E158:E164)</f>
        <v>0</v>
      </c>
      <c r="F165" s="169"/>
      <c r="G165" s="170"/>
      <c r="H165" s="168"/>
      <c r="I165" s="168"/>
      <c r="J165" s="168"/>
      <c r="K165" s="168"/>
      <c r="L165" s="169"/>
      <c r="M165" s="168"/>
      <c r="N165" s="168"/>
      <c r="O165" s="171"/>
      <c r="P165" s="171"/>
      <c r="Q165" s="172"/>
      <c r="R165" s="173"/>
      <c r="S165" s="169"/>
      <c r="T165" s="174"/>
      <c r="U165" s="167"/>
      <c r="V165" s="172"/>
      <c r="W165" s="175"/>
      <c r="X165" s="221"/>
      <c r="Y165" s="175"/>
      <c r="Z165" s="175"/>
      <c r="AA165" s="175"/>
      <c r="AB165" s="175"/>
      <c r="AC165" s="175"/>
      <c r="AD165" s="175"/>
      <c r="AE165" s="175"/>
      <c r="AF165" s="175"/>
      <c r="AG165" s="175"/>
      <c r="AH165" s="175"/>
    </row>
    <row r="166" spans="1:34" ht="39" customHeight="1" thickBot="1" x14ac:dyDescent="0.35">
      <c r="A166" s="175"/>
      <c r="B166" s="242"/>
      <c r="C166" s="571" t="s">
        <v>335</v>
      </c>
      <c r="D166" s="553"/>
      <c r="E166" s="168" t="str">
        <f t="shared" ref="E166" si="21">IF(E165=0, " ",E153-E165)</f>
        <v xml:space="preserve"> </v>
      </c>
      <c r="F166" s="223"/>
      <c r="G166" s="223"/>
      <c r="H166" s="223"/>
      <c r="I166" s="223"/>
      <c r="J166" s="223"/>
      <c r="K166" s="223"/>
      <c r="L166" s="222"/>
      <c r="M166" s="223"/>
      <c r="N166" s="223"/>
      <c r="O166" s="223"/>
      <c r="P166" s="222"/>
      <c r="Q166" s="223"/>
      <c r="R166" s="222"/>
      <c r="S166" s="223"/>
      <c r="T166" s="223"/>
      <c r="U166" s="222"/>
      <c r="V166" s="223"/>
      <c r="W166" s="223"/>
      <c r="X166" s="175"/>
      <c r="Y166" s="175"/>
      <c r="Z166" s="175"/>
      <c r="AA166" s="175"/>
      <c r="AB166" s="175"/>
      <c r="AC166" s="175"/>
      <c r="AD166" s="175"/>
      <c r="AE166" s="175"/>
      <c r="AF166" s="175"/>
      <c r="AG166" s="175"/>
      <c r="AH166" s="175"/>
    </row>
    <row r="167" spans="1:34" ht="39" customHeight="1" thickBot="1" x14ac:dyDescent="0.35">
      <c r="A167" s="175"/>
      <c r="B167" s="244"/>
      <c r="C167" s="244"/>
      <c r="D167" s="244"/>
      <c r="E167" s="252"/>
      <c r="F167" s="245"/>
      <c r="G167" s="245"/>
      <c r="H167" s="245"/>
      <c r="I167" s="246"/>
      <c r="J167" s="247"/>
      <c r="K167" s="248"/>
      <c r="L167" s="249"/>
      <c r="M167" s="245"/>
      <c r="N167" s="245"/>
      <c r="O167" s="245"/>
      <c r="P167" s="250"/>
      <c r="Q167" s="245"/>
      <c r="R167" s="222"/>
      <c r="S167" s="245"/>
      <c r="T167" s="246"/>
      <c r="U167" s="251"/>
      <c r="V167" s="245"/>
      <c r="W167" s="245"/>
      <c r="X167" s="175"/>
      <c r="Y167" s="175"/>
      <c r="Z167" s="175"/>
      <c r="AA167" s="175"/>
      <c r="AB167" s="175"/>
      <c r="AC167" s="175"/>
      <c r="AD167" s="175"/>
      <c r="AE167" s="175"/>
      <c r="AF167" s="175"/>
      <c r="AG167" s="175"/>
      <c r="AH167" s="175"/>
    </row>
    <row r="168" spans="1:34" ht="39.75" customHeight="1" thickBot="1" x14ac:dyDescent="0.35">
      <c r="A168" s="175"/>
      <c r="B168" s="304"/>
      <c r="C168" s="304"/>
      <c r="D168" s="304"/>
      <c r="E168" s="304"/>
      <c r="F168" s="305"/>
      <c r="G168" s="305"/>
      <c r="H168" s="305"/>
      <c r="I168" s="551" t="s">
        <v>312</v>
      </c>
      <c r="J168" s="552"/>
      <c r="K168" s="553"/>
      <c r="L168" s="306"/>
      <c r="M168" s="307" t="s">
        <v>366</v>
      </c>
      <c r="N168" s="551" t="s">
        <v>314</v>
      </c>
      <c r="O168" s="552"/>
      <c r="P168" s="553"/>
      <c r="Q168" s="306"/>
      <c r="R168" s="308"/>
      <c r="S168" s="309"/>
      <c r="T168" s="551" t="s">
        <v>311</v>
      </c>
      <c r="U168" s="553"/>
      <c r="V168" s="304"/>
      <c r="W168" s="304"/>
      <c r="X168" s="304"/>
      <c r="Y168" s="175"/>
      <c r="Z168" s="175"/>
      <c r="AA168" s="175"/>
      <c r="AB168" s="175"/>
      <c r="AC168" s="175"/>
      <c r="AD168" s="175"/>
      <c r="AE168" s="175"/>
      <c r="AF168" s="175"/>
      <c r="AG168" s="175"/>
      <c r="AH168" s="175"/>
    </row>
    <row r="169" spans="1:34" ht="57" customHeight="1" thickBot="1" x14ac:dyDescent="0.35">
      <c r="A169" s="175"/>
      <c r="B169" s="307" t="s">
        <v>299</v>
      </c>
      <c r="C169" s="310" t="s">
        <v>332</v>
      </c>
      <c r="D169" s="307" t="s">
        <v>362</v>
      </c>
      <c r="E169" s="311" t="s">
        <v>322</v>
      </c>
      <c r="F169" s="308"/>
      <c r="G169" s="311" t="s">
        <v>301</v>
      </c>
      <c r="H169" s="311" t="s">
        <v>302</v>
      </c>
      <c r="I169" s="307" t="s">
        <v>303</v>
      </c>
      <c r="J169" s="307" t="s">
        <v>336</v>
      </c>
      <c r="K169" s="307" t="s">
        <v>304</v>
      </c>
      <c r="L169" s="308"/>
      <c r="M169" s="307" t="s">
        <v>305</v>
      </c>
      <c r="N169" s="311" t="s">
        <v>341</v>
      </c>
      <c r="O169" s="311" t="s">
        <v>365</v>
      </c>
      <c r="P169" s="307" t="s">
        <v>0</v>
      </c>
      <c r="Q169" s="307" t="s">
        <v>307</v>
      </c>
      <c r="R169" s="311" t="s">
        <v>308</v>
      </c>
      <c r="S169" s="308"/>
      <c r="T169" s="311" t="s">
        <v>309</v>
      </c>
      <c r="U169" s="311" t="s">
        <v>310</v>
      </c>
      <c r="V169" s="311" t="s">
        <v>313</v>
      </c>
      <c r="W169" s="312"/>
      <c r="X169" s="307" t="s">
        <v>323</v>
      </c>
      <c r="Y169" s="175"/>
      <c r="Z169" s="175"/>
      <c r="AA169" s="175"/>
      <c r="AB169" s="175"/>
      <c r="AC169" s="175"/>
      <c r="AD169" s="175"/>
      <c r="AE169" s="175"/>
      <c r="AF169" s="175"/>
      <c r="AG169" s="175"/>
      <c r="AH169" s="175"/>
    </row>
    <row r="170" spans="1:34" ht="39" customHeight="1" x14ac:dyDescent="0.3">
      <c r="A170" s="175"/>
      <c r="B170" s="557"/>
      <c r="C170" s="240"/>
      <c r="D170" s="224"/>
      <c r="E170" s="198"/>
      <c r="F170" s="199"/>
      <c r="G170" s="200"/>
      <c r="H170" s="197"/>
      <c r="I170" s="197"/>
      <c r="J170" s="197"/>
      <c r="K170" s="201"/>
      <c r="L170" s="199"/>
      <c r="M170" s="197"/>
      <c r="N170" s="197"/>
      <c r="O170" s="197"/>
      <c r="P170" s="197"/>
      <c r="Q170" s="202"/>
      <c r="R170" s="202"/>
      <c r="S170" s="199"/>
      <c r="T170" s="203"/>
      <c r="U170" s="200"/>
      <c r="V170" s="204"/>
      <c r="W170" s="175"/>
      <c r="X170" s="205"/>
      <c r="Y170" s="175"/>
      <c r="Z170" s="175"/>
      <c r="AA170" s="175"/>
      <c r="AB170" s="175"/>
      <c r="AC170" s="175"/>
      <c r="AD170" s="175"/>
      <c r="AE170" s="175"/>
      <c r="AF170" s="175"/>
      <c r="AG170" s="175"/>
      <c r="AH170" s="175"/>
    </row>
    <row r="171" spans="1:34" ht="39" customHeight="1" x14ac:dyDescent="0.3">
      <c r="A171" s="175"/>
      <c r="B171" s="558"/>
      <c r="C171" s="241"/>
      <c r="D171" s="225"/>
      <c r="E171" s="198"/>
      <c r="F171" s="207"/>
      <c r="G171" s="208"/>
      <c r="H171" s="206"/>
      <c r="I171" s="206"/>
      <c r="J171" s="206"/>
      <c r="K171" s="209"/>
      <c r="L171" s="207"/>
      <c r="M171" s="206"/>
      <c r="N171" s="206"/>
      <c r="O171" s="206"/>
      <c r="P171" s="206"/>
      <c r="Q171" s="210"/>
      <c r="R171" s="210"/>
      <c r="S171" s="207"/>
      <c r="T171" s="211"/>
      <c r="U171" s="208"/>
      <c r="V171" s="210"/>
      <c r="W171" s="175"/>
      <c r="X171" s="212"/>
      <c r="Y171" s="175"/>
      <c r="Z171" s="175"/>
      <c r="AA171" s="175"/>
      <c r="AB171" s="175"/>
      <c r="AC171" s="175"/>
      <c r="AD171" s="175"/>
      <c r="AE171" s="175"/>
      <c r="AF171" s="175"/>
      <c r="AG171" s="175"/>
      <c r="AH171" s="175"/>
    </row>
    <row r="172" spans="1:34" ht="39" customHeight="1" x14ac:dyDescent="0.3">
      <c r="A172" s="175"/>
      <c r="B172" s="558"/>
      <c r="C172" s="241"/>
      <c r="D172" s="225"/>
      <c r="E172" s="198"/>
      <c r="F172" s="207"/>
      <c r="G172" s="208"/>
      <c r="H172" s="206"/>
      <c r="I172" s="206"/>
      <c r="J172" s="206"/>
      <c r="K172" s="209"/>
      <c r="L172" s="207"/>
      <c r="M172" s="206"/>
      <c r="N172" s="206"/>
      <c r="O172" s="206"/>
      <c r="P172" s="206"/>
      <c r="Q172" s="210"/>
      <c r="R172" s="210"/>
      <c r="S172" s="207"/>
      <c r="T172" s="211"/>
      <c r="U172" s="208"/>
      <c r="V172" s="210"/>
      <c r="W172" s="175"/>
      <c r="X172" s="212"/>
      <c r="Y172" s="175"/>
      <c r="Z172" s="175"/>
      <c r="AA172" s="175"/>
      <c r="AB172" s="175"/>
      <c r="AC172" s="175"/>
      <c r="AD172" s="175"/>
      <c r="AE172" s="175"/>
      <c r="AF172" s="175"/>
      <c r="AG172" s="175"/>
      <c r="AH172" s="175"/>
    </row>
    <row r="173" spans="1:34" ht="39" customHeight="1" x14ac:dyDescent="0.3">
      <c r="A173" s="175"/>
      <c r="B173" s="558"/>
      <c r="C173" s="241"/>
      <c r="D173" s="225"/>
      <c r="E173" s="198"/>
      <c r="F173" s="207"/>
      <c r="G173" s="208"/>
      <c r="H173" s="206"/>
      <c r="I173" s="206"/>
      <c r="J173" s="206"/>
      <c r="K173" s="209"/>
      <c r="L173" s="207"/>
      <c r="M173" s="206"/>
      <c r="N173" s="206"/>
      <c r="O173" s="206"/>
      <c r="P173" s="206"/>
      <c r="Q173" s="210"/>
      <c r="R173" s="210"/>
      <c r="S173" s="207"/>
      <c r="T173" s="211"/>
      <c r="U173" s="208"/>
      <c r="V173" s="210"/>
      <c r="W173" s="175"/>
      <c r="X173" s="212"/>
      <c r="Y173" s="175"/>
      <c r="Z173" s="175"/>
      <c r="AA173" s="175"/>
      <c r="AB173" s="175"/>
      <c r="AC173" s="175"/>
      <c r="AD173" s="175"/>
      <c r="AE173" s="175"/>
      <c r="AF173" s="175"/>
      <c r="AG173" s="175"/>
      <c r="AH173" s="175"/>
    </row>
    <row r="174" spans="1:34" ht="39" customHeight="1" x14ac:dyDescent="0.3">
      <c r="A174" s="175"/>
      <c r="B174" s="558"/>
      <c r="C174" s="241"/>
      <c r="D174" s="225"/>
      <c r="E174" s="198"/>
      <c r="F174" s="207"/>
      <c r="G174" s="208"/>
      <c r="H174" s="206"/>
      <c r="I174" s="206"/>
      <c r="J174" s="206"/>
      <c r="K174" s="209"/>
      <c r="L174" s="207"/>
      <c r="M174" s="206"/>
      <c r="N174" s="206"/>
      <c r="O174" s="206"/>
      <c r="P174" s="206"/>
      <c r="Q174" s="210"/>
      <c r="R174" s="210"/>
      <c r="S174" s="207"/>
      <c r="T174" s="211"/>
      <c r="U174" s="208"/>
      <c r="V174" s="210"/>
      <c r="W174" s="175"/>
      <c r="X174" s="212"/>
      <c r="Y174" s="175"/>
      <c r="Z174" s="175"/>
      <c r="AA174" s="175"/>
      <c r="AB174" s="175"/>
      <c r="AC174" s="175"/>
      <c r="AD174" s="175"/>
      <c r="AE174" s="175"/>
      <c r="AF174" s="175"/>
      <c r="AG174" s="175"/>
      <c r="AH174" s="175"/>
    </row>
    <row r="175" spans="1:34" ht="39" customHeight="1" x14ac:dyDescent="0.3">
      <c r="A175" s="175"/>
      <c r="B175" s="558"/>
      <c r="C175" s="241"/>
      <c r="D175" s="225"/>
      <c r="E175" s="198"/>
      <c r="F175" s="207"/>
      <c r="G175" s="208"/>
      <c r="H175" s="212"/>
      <c r="I175" s="206"/>
      <c r="J175" s="206"/>
      <c r="K175" s="209"/>
      <c r="L175" s="207"/>
      <c r="M175" s="206"/>
      <c r="N175" s="206"/>
      <c r="O175" s="206"/>
      <c r="P175" s="206"/>
      <c r="Q175" s="210"/>
      <c r="R175" s="210"/>
      <c r="S175" s="207"/>
      <c r="T175" s="211"/>
      <c r="U175" s="208"/>
      <c r="V175" s="210"/>
      <c r="W175" s="175"/>
      <c r="X175" s="212"/>
      <c r="Y175" s="175"/>
      <c r="Z175" s="175"/>
      <c r="AA175" s="175"/>
      <c r="AB175" s="175"/>
      <c r="AC175" s="175"/>
      <c r="AD175" s="175"/>
      <c r="AE175" s="175"/>
      <c r="AF175" s="175"/>
      <c r="AG175" s="175"/>
      <c r="AH175" s="175"/>
    </row>
    <row r="176" spans="1:34" ht="39" customHeight="1" thickBot="1" x14ac:dyDescent="0.35">
      <c r="A176" s="175"/>
      <c r="B176" s="558"/>
      <c r="C176" s="243"/>
      <c r="D176" s="227"/>
      <c r="E176" s="198"/>
      <c r="F176" s="215"/>
      <c r="G176" s="216"/>
      <c r="H176" s="217"/>
      <c r="I176" s="217"/>
      <c r="J176" s="217"/>
      <c r="K176" s="218"/>
      <c r="L176" s="215"/>
      <c r="M176" s="217"/>
      <c r="N176" s="217"/>
      <c r="O176" s="217"/>
      <c r="P176" s="214"/>
      <c r="Q176" s="219"/>
      <c r="R176" s="210"/>
      <c r="S176" s="215"/>
      <c r="T176" s="220"/>
      <c r="U176" s="216"/>
      <c r="V176" s="219"/>
      <c r="W176" s="175"/>
      <c r="X176" s="212"/>
      <c r="Y176" s="175"/>
      <c r="Z176" s="175"/>
      <c r="AA176" s="175"/>
      <c r="AB176" s="175"/>
      <c r="AC176" s="175"/>
      <c r="AD176" s="175"/>
      <c r="AE176" s="175"/>
      <c r="AF176" s="175"/>
      <c r="AG176" s="175"/>
      <c r="AH176" s="175"/>
    </row>
    <row r="177" spans="1:34" ht="39" customHeight="1" thickBot="1" x14ac:dyDescent="0.35">
      <c r="A177" s="175"/>
      <c r="B177" s="559"/>
      <c r="C177" s="571" t="s">
        <v>367</v>
      </c>
      <c r="D177" s="553"/>
      <c r="E177" s="168">
        <f t="shared" ref="E177" si="22">SUM(E170:E176)</f>
        <v>0</v>
      </c>
      <c r="F177" s="169"/>
      <c r="G177" s="170"/>
      <c r="H177" s="168"/>
      <c r="I177" s="168"/>
      <c r="J177" s="168"/>
      <c r="K177" s="168"/>
      <c r="L177" s="169"/>
      <c r="M177" s="168"/>
      <c r="N177" s="168"/>
      <c r="O177" s="171"/>
      <c r="P177" s="171"/>
      <c r="Q177" s="172"/>
      <c r="R177" s="173"/>
      <c r="S177" s="169"/>
      <c r="T177" s="174"/>
      <c r="U177" s="167"/>
      <c r="V177" s="172"/>
      <c r="W177" s="175"/>
      <c r="X177" s="221"/>
      <c r="Y177" s="175"/>
      <c r="Z177" s="175"/>
      <c r="AA177" s="175"/>
      <c r="AB177" s="175"/>
      <c r="AC177" s="175"/>
      <c r="AD177" s="175"/>
      <c r="AE177" s="175"/>
      <c r="AF177" s="175"/>
      <c r="AG177" s="175"/>
      <c r="AH177" s="175"/>
    </row>
    <row r="178" spans="1:34" ht="39" customHeight="1" thickBot="1" x14ac:dyDescent="0.35">
      <c r="A178" s="175"/>
      <c r="B178" s="242"/>
      <c r="C178" s="571" t="s">
        <v>335</v>
      </c>
      <c r="D178" s="553"/>
      <c r="E178" s="168" t="str">
        <f t="shared" ref="E178" si="23">IF(E177=0, " ",E165-E177)</f>
        <v xml:space="preserve"> </v>
      </c>
      <c r="F178" s="223"/>
      <c r="G178" s="223"/>
      <c r="H178" s="223"/>
      <c r="I178" s="223"/>
      <c r="J178" s="223"/>
      <c r="K178" s="223"/>
      <c r="L178" s="222"/>
      <c r="M178" s="223"/>
      <c r="N178" s="223"/>
      <c r="O178" s="223"/>
      <c r="P178" s="222"/>
      <c r="Q178" s="223"/>
      <c r="R178" s="222"/>
      <c r="S178" s="223"/>
      <c r="T178" s="223"/>
      <c r="U178" s="222"/>
      <c r="V178" s="223"/>
      <c r="W178" s="223"/>
      <c r="X178" s="175"/>
      <c r="Y178" s="175"/>
      <c r="Z178" s="175"/>
      <c r="AA178" s="175"/>
      <c r="AB178" s="175"/>
      <c r="AC178" s="175"/>
      <c r="AD178" s="175"/>
      <c r="AE178" s="175"/>
      <c r="AF178" s="175"/>
      <c r="AG178" s="175"/>
      <c r="AH178" s="175"/>
    </row>
    <row r="179" spans="1:34" ht="39" customHeight="1" thickBot="1" x14ac:dyDescent="0.35">
      <c r="A179" s="175"/>
      <c r="B179" s="244"/>
      <c r="C179" s="244"/>
      <c r="D179" s="244"/>
      <c r="E179" s="252"/>
      <c r="F179" s="245"/>
      <c r="G179" s="245"/>
      <c r="H179" s="245"/>
      <c r="I179" s="246"/>
      <c r="J179" s="247"/>
      <c r="K179" s="248"/>
      <c r="L179" s="249"/>
      <c r="M179" s="245"/>
      <c r="N179" s="245"/>
      <c r="O179" s="245"/>
      <c r="P179" s="250"/>
      <c r="Q179" s="245"/>
      <c r="R179" s="222"/>
      <c r="S179" s="245"/>
      <c r="T179" s="246"/>
      <c r="U179" s="251"/>
      <c r="V179" s="245"/>
      <c r="W179" s="245"/>
      <c r="X179" s="175"/>
      <c r="Y179" s="175"/>
      <c r="Z179" s="175"/>
      <c r="AA179" s="175"/>
      <c r="AB179" s="175"/>
      <c r="AC179" s="175"/>
      <c r="AD179" s="175"/>
      <c r="AE179" s="175"/>
      <c r="AF179" s="175"/>
      <c r="AG179" s="175"/>
      <c r="AH179" s="175"/>
    </row>
    <row r="180" spans="1:34" ht="39.75" customHeight="1" thickBot="1" x14ac:dyDescent="0.35">
      <c r="A180" s="175"/>
      <c r="B180" s="304"/>
      <c r="C180" s="304"/>
      <c r="D180" s="304"/>
      <c r="E180" s="304"/>
      <c r="F180" s="305"/>
      <c r="G180" s="305"/>
      <c r="H180" s="305"/>
      <c r="I180" s="551" t="s">
        <v>312</v>
      </c>
      <c r="J180" s="552"/>
      <c r="K180" s="553"/>
      <c r="L180" s="306"/>
      <c r="M180" s="307" t="s">
        <v>366</v>
      </c>
      <c r="N180" s="551" t="s">
        <v>314</v>
      </c>
      <c r="O180" s="552"/>
      <c r="P180" s="553"/>
      <c r="Q180" s="306"/>
      <c r="R180" s="308"/>
      <c r="S180" s="309"/>
      <c r="T180" s="551" t="s">
        <v>311</v>
      </c>
      <c r="U180" s="553"/>
      <c r="V180" s="304"/>
      <c r="W180" s="304"/>
      <c r="X180" s="304"/>
      <c r="Y180" s="175"/>
      <c r="Z180" s="175"/>
      <c r="AA180" s="175"/>
      <c r="AB180" s="175"/>
      <c r="AC180" s="175"/>
      <c r="AD180" s="175"/>
      <c r="AE180" s="175"/>
      <c r="AF180" s="175"/>
      <c r="AG180" s="175"/>
      <c r="AH180" s="175"/>
    </row>
    <row r="181" spans="1:34" ht="57" customHeight="1" thickBot="1" x14ac:dyDescent="0.35">
      <c r="A181" s="175"/>
      <c r="B181" s="307" t="s">
        <v>299</v>
      </c>
      <c r="C181" s="310" t="s">
        <v>332</v>
      </c>
      <c r="D181" s="307" t="s">
        <v>362</v>
      </c>
      <c r="E181" s="311" t="s">
        <v>322</v>
      </c>
      <c r="F181" s="308"/>
      <c r="G181" s="311" t="s">
        <v>301</v>
      </c>
      <c r="H181" s="311" t="s">
        <v>302</v>
      </c>
      <c r="I181" s="307" t="s">
        <v>303</v>
      </c>
      <c r="J181" s="307" t="s">
        <v>336</v>
      </c>
      <c r="K181" s="307" t="s">
        <v>304</v>
      </c>
      <c r="L181" s="308"/>
      <c r="M181" s="307" t="s">
        <v>305</v>
      </c>
      <c r="N181" s="311" t="s">
        <v>341</v>
      </c>
      <c r="O181" s="311" t="s">
        <v>365</v>
      </c>
      <c r="P181" s="307" t="s">
        <v>0</v>
      </c>
      <c r="Q181" s="307" t="s">
        <v>307</v>
      </c>
      <c r="R181" s="311" t="s">
        <v>308</v>
      </c>
      <c r="S181" s="308"/>
      <c r="T181" s="311" t="s">
        <v>309</v>
      </c>
      <c r="U181" s="311" t="s">
        <v>310</v>
      </c>
      <c r="V181" s="311" t="s">
        <v>313</v>
      </c>
      <c r="W181" s="312"/>
      <c r="X181" s="307" t="s">
        <v>323</v>
      </c>
      <c r="Y181" s="175"/>
      <c r="Z181" s="175"/>
      <c r="AA181" s="175"/>
      <c r="AB181" s="175"/>
      <c r="AC181" s="175"/>
      <c r="AD181" s="175"/>
      <c r="AE181" s="175"/>
      <c r="AF181" s="175"/>
      <c r="AG181" s="175"/>
      <c r="AH181" s="175"/>
    </row>
    <row r="182" spans="1:34" ht="39" customHeight="1" x14ac:dyDescent="0.3">
      <c r="A182" s="175"/>
      <c r="B182" s="557"/>
      <c r="C182" s="240"/>
      <c r="D182" s="224"/>
      <c r="E182" s="198"/>
      <c r="F182" s="199"/>
      <c r="G182" s="200"/>
      <c r="H182" s="197"/>
      <c r="I182" s="197"/>
      <c r="J182" s="197"/>
      <c r="K182" s="201"/>
      <c r="L182" s="199"/>
      <c r="M182" s="197"/>
      <c r="N182" s="197"/>
      <c r="O182" s="197"/>
      <c r="P182" s="197"/>
      <c r="Q182" s="202"/>
      <c r="R182" s="202"/>
      <c r="S182" s="199"/>
      <c r="T182" s="203"/>
      <c r="U182" s="200"/>
      <c r="V182" s="204"/>
      <c r="W182" s="175"/>
      <c r="X182" s="205"/>
      <c r="Y182" s="175"/>
      <c r="Z182" s="175"/>
      <c r="AA182" s="175"/>
      <c r="AB182" s="175"/>
      <c r="AC182" s="175"/>
      <c r="AD182" s="175"/>
      <c r="AE182" s="175"/>
      <c r="AF182" s="175"/>
      <c r="AG182" s="175"/>
      <c r="AH182" s="175"/>
    </row>
    <row r="183" spans="1:34" ht="39" customHeight="1" x14ac:dyDescent="0.3">
      <c r="A183" s="175"/>
      <c r="B183" s="558"/>
      <c r="C183" s="241"/>
      <c r="D183" s="225"/>
      <c r="E183" s="198"/>
      <c r="F183" s="207"/>
      <c r="G183" s="208"/>
      <c r="H183" s="206"/>
      <c r="I183" s="206"/>
      <c r="J183" s="206"/>
      <c r="K183" s="209"/>
      <c r="L183" s="207"/>
      <c r="M183" s="206"/>
      <c r="N183" s="206"/>
      <c r="O183" s="206"/>
      <c r="P183" s="206"/>
      <c r="Q183" s="210"/>
      <c r="R183" s="210"/>
      <c r="S183" s="207"/>
      <c r="T183" s="211"/>
      <c r="U183" s="208"/>
      <c r="V183" s="210"/>
      <c r="W183" s="175"/>
      <c r="X183" s="212"/>
      <c r="Y183" s="175"/>
      <c r="Z183" s="175"/>
      <c r="AA183" s="175"/>
      <c r="AB183" s="175"/>
      <c r="AC183" s="175"/>
      <c r="AD183" s="175"/>
      <c r="AE183" s="175"/>
      <c r="AF183" s="175"/>
      <c r="AG183" s="175"/>
      <c r="AH183" s="175"/>
    </row>
    <row r="184" spans="1:34" ht="39" customHeight="1" x14ac:dyDescent="0.3">
      <c r="A184" s="175"/>
      <c r="B184" s="558"/>
      <c r="C184" s="241"/>
      <c r="D184" s="225"/>
      <c r="E184" s="198"/>
      <c r="F184" s="207"/>
      <c r="G184" s="208"/>
      <c r="H184" s="206"/>
      <c r="I184" s="206"/>
      <c r="J184" s="206"/>
      <c r="K184" s="209"/>
      <c r="L184" s="207"/>
      <c r="M184" s="206"/>
      <c r="N184" s="206"/>
      <c r="O184" s="206"/>
      <c r="P184" s="206"/>
      <c r="Q184" s="210"/>
      <c r="R184" s="210"/>
      <c r="S184" s="207"/>
      <c r="T184" s="211"/>
      <c r="U184" s="208"/>
      <c r="V184" s="210"/>
      <c r="W184" s="175"/>
      <c r="X184" s="212"/>
      <c r="Y184" s="175"/>
      <c r="Z184" s="175"/>
      <c r="AA184" s="175"/>
      <c r="AB184" s="175"/>
      <c r="AC184" s="175"/>
      <c r="AD184" s="175"/>
      <c r="AE184" s="175"/>
      <c r="AF184" s="175"/>
      <c r="AG184" s="175"/>
      <c r="AH184" s="175"/>
    </row>
    <row r="185" spans="1:34" ht="39" customHeight="1" x14ac:dyDescent="0.3">
      <c r="A185" s="175"/>
      <c r="B185" s="558"/>
      <c r="C185" s="241"/>
      <c r="D185" s="225"/>
      <c r="E185" s="198"/>
      <c r="F185" s="207"/>
      <c r="G185" s="208"/>
      <c r="H185" s="206"/>
      <c r="I185" s="206"/>
      <c r="J185" s="206"/>
      <c r="K185" s="209"/>
      <c r="L185" s="207"/>
      <c r="M185" s="206"/>
      <c r="N185" s="206"/>
      <c r="O185" s="206"/>
      <c r="P185" s="206"/>
      <c r="Q185" s="210"/>
      <c r="R185" s="210"/>
      <c r="S185" s="207"/>
      <c r="T185" s="211"/>
      <c r="U185" s="208"/>
      <c r="V185" s="210"/>
      <c r="W185" s="175"/>
      <c r="X185" s="212"/>
      <c r="Y185" s="175"/>
      <c r="Z185" s="175"/>
      <c r="AA185" s="175"/>
      <c r="AB185" s="175"/>
      <c r="AC185" s="175"/>
      <c r="AD185" s="175"/>
      <c r="AE185" s="175"/>
      <c r="AF185" s="175"/>
      <c r="AG185" s="175"/>
      <c r="AH185" s="175"/>
    </row>
    <row r="186" spans="1:34" ht="39" customHeight="1" x14ac:dyDescent="0.3">
      <c r="A186" s="175"/>
      <c r="B186" s="558"/>
      <c r="C186" s="241"/>
      <c r="D186" s="225"/>
      <c r="E186" s="198"/>
      <c r="F186" s="207"/>
      <c r="G186" s="208"/>
      <c r="H186" s="206"/>
      <c r="I186" s="206"/>
      <c r="J186" s="206"/>
      <c r="K186" s="209"/>
      <c r="L186" s="207"/>
      <c r="M186" s="206"/>
      <c r="N186" s="206"/>
      <c r="O186" s="206"/>
      <c r="P186" s="206"/>
      <c r="Q186" s="210"/>
      <c r="R186" s="210"/>
      <c r="S186" s="207"/>
      <c r="T186" s="211"/>
      <c r="U186" s="208"/>
      <c r="V186" s="210"/>
      <c r="W186" s="175"/>
      <c r="X186" s="212"/>
      <c r="Y186" s="175"/>
      <c r="Z186" s="175"/>
      <c r="AA186" s="175"/>
      <c r="AB186" s="175"/>
      <c r="AC186" s="175"/>
      <c r="AD186" s="175"/>
      <c r="AE186" s="175"/>
      <c r="AF186" s="175"/>
      <c r="AG186" s="175"/>
      <c r="AH186" s="175"/>
    </row>
    <row r="187" spans="1:34" ht="39" customHeight="1" x14ac:dyDescent="0.3">
      <c r="A187" s="175"/>
      <c r="B187" s="558"/>
      <c r="C187" s="241"/>
      <c r="D187" s="225"/>
      <c r="E187" s="198"/>
      <c r="F187" s="207"/>
      <c r="G187" s="208"/>
      <c r="H187" s="212"/>
      <c r="I187" s="206"/>
      <c r="J187" s="206"/>
      <c r="K187" s="209"/>
      <c r="L187" s="207"/>
      <c r="M187" s="206"/>
      <c r="N187" s="206"/>
      <c r="O187" s="206"/>
      <c r="P187" s="206"/>
      <c r="Q187" s="210"/>
      <c r="R187" s="210"/>
      <c r="S187" s="207"/>
      <c r="T187" s="211"/>
      <c r="U187" s="208"/>
      <c r="V187" s="210"/>
      <c r="W187" s="175"/>
      <c r="X187" s="212"/>
      <c r="Y187" s="175"/>
      <c r="Z187" s="175"/>
      <c r="AA187" s="175"/>
      <c r="AB187" s="175"/>
      <c r="AC187" s="175"/>
      <c r="AD187" s="175"/>
      <c r="AE187" s="175"/>
      <c r="AF187" s="175"/>
      <c r="AG187" s="175"/>
      <c r="AH187" s="175"/>
    </row>
    <row r="188" spans="1:34" ht="39" customHeight="1" thickBot="1" x14ac:dyDescent="0.35">
      <c r="A188" s="175"/>
      <c r="B188" s="558"/>
      <c r="C188" s="243"/>
      <c r="D188" s="227"/>
      <c r="E188" s="198"/>
      <c r="F188" s="215"/>
      <c r="G188" s="216"/>
      <c r="H188" s="217"/>
      <c r="I188" s="217"/>
      <c r="J188" s="217"/>
      <c r="K188" s="218"/>
      <c r="L188" s="215"/>
      <c r="M188" s="217"/>
      <c r="N188" s="217"/>
      <c r="O188" s="217"/>
      <c r="P188" s="214"/>
      <c r="Q188" s="219"/>
      <c r="R188" s="210"/>
      <c r="S188" s="215"/>
      <c r="T188" s="220"/>
      <c r="U188" s="216"/>
      <c r="V188" s="219"/>
      <c r="W188" s="175"/>
      <c r="X188" s="212"/>
      <c r="Y188" s="175"/>
      <c r="Z188" s="175"/>
      <c r="AA188" s="175"/>
      <c r="AB188" s="175"/>
      <c r="AC188" s="175"/>
      <c r="AD188" s="175"/>
      <c r="AE188" s="175"/>
      <c r="AF188" s="175"/>
      <c r="AG188" s="175"/>
      <c r="AH188" s="175"/>
    </row>
    <row r="189" spans="1:34" ht="39" customHeight="1" thickBot="1" x14ac:dyDescent="0.35">
      <c r="A189" s="175"/>
      <c r="B189" s="559"/>
      <c r="C189" s="571" t="s">
        <v>367</v>
      </c>
      <c r="D189" s="553"/>
      <c r="E189" s="168">
        <f t="shared" ref="E189" si="24">SUM(E182:E188)</f>
        <v>0</v>
      </c>
      <c r="F189" s="169"/>
      <c r="G189" s="170"/>
      <c r="H189" s="168"/>
      <c r="I189" s="168"/>
      <c r="J189" s="168"/>
      <c r="K189" s="168"/>
      <c r="L189" s="169"/>
      <c r="M189" s="168"/>
      <c r="N189" s="168"/>
      <c r="O189" s="171"/>
      <c r="P189" s="171"/>
      <c r="Q189" s="172"/>
      <c r="R189" s="173"/>
      <c r="S189" s="169"/>
      <c r="T189" s="174"/>
      <c r="U189" s="167"/>
      <c r="V189" s="172"/>
      <c r="W189" s="175"/>
      <c r="X189" s="221"/>
      <c r="Y189" s="175"/>
      <c r="Z189" s="175"/>
      <c r="AA189" s="175"/>
      <c r="AB189" s="175"/>
      <c r="AC189" s="175"/>
      <c r="AD189" s="175"/>
      <c r="AE189" s="175"/>
      <c r="AF189" s="175"/>
      <c r="AG189" s="175"/>
      <c r="AH189" s="175"/>
    </row>
    <row r="190" spans="1:34" ht="39" customHeight="1" thickBot="1" x14ac:dyDescent="0.35">
      <c r="A190" s="175"/>
      <c r="B190" s="242"/>
      <c r="C190" s="571" t="s">
        <v>335</v>
      </c>
      <c r="D190" s="553"/>
      <c r="E190" s="168" t="str">
        <f t="shared" ref="E190" si="25">IF(E189=0, " ",E177-E189)</f>
        <v xml:space="preserve"> </v>
      </c>
      <c r="F190" s="223"/>
      <c r="G190" s="223"/>
      <c r="H190" s="223"/>
      <c r="I190" s="223"/>
      <c r="J190" s="223"/>
      <c r="K190" s="223"/>
      <c r="L190" s="222"/>
      <c r="M190" s="223"/>
      <c r="N190" s="223"/>
      <c r="O190" s="223"/>
      <c r="P190" s="222"/>
      <c r="Q190" s="223"/>
      <c r="R190" s="222"/>
      <c r="S190" s="223"/>
      <c r="T190" s="223"/>
      <c r="U190" s="222"/>
      <c r="V190" s="223"/>
      <c r="W190" s="223"/>
      <c r="X190" s="175"/>
      <c r="Y190" s="175"/>
      <c r="Z190" s="175"/>
      <c r="AA190" s="175"/>
      <c r="AB190" s="175"/>
      <c r="AC190" s="175"/>
      <c r="AD190" s="175"/>
      <c r="AE190" s="175"/>
      <c r="AF190" s="175"/>
      <c r="AG190" s="175"/>
      <c r="AH190" s="175"/>
    </row>
    <row r="191" spans="1:34" ht="39" customHeight="1" thickBot="1" x14ac:dyDescent="0.35">
      <c r="A191" s="175"/>
      <c r="B191" s="244"/>
      <c r="C191" s="244"/>
      <c r="D191" s="244"/>
      <c r="E191" s="252"/>
      <c r="F191" s="245"/>
      <c r="G191" s="245"/>
      <c r="H191" s="245"/>
      <c r="I191" s="246"/>
      <c r="J191" s="247"/>
      <c r="K191" s="248"/>
      <c r="L191" s="249"/>
      <c r="M191" s="245"/>
      <c r="N191" s="245"/>
      <c r="O191" s="245"/>
      <c r="P191" s="250"/>
      <c r="Q191" s="245"/>
      <c r="R191" s="222"/>
      <c r="S191" s="245"/>
      <c r="T191" s="246"/>
      <c r="U191" s="251"/>
      <c r="V191" s="245"/>
      <c r="W191" s="245"/>
      <c r="X191" s="175"/>
      <c r="Y191" s="175"/>
      <c r="Z191" s="175"/>
      <c r="AA191" s="175"/>
      <c r="AB191" s="175"/>
      <c r="AC191" s="175"/>
      <c r="AD191" s="175"/>
      <c r="AE191" s="175"/>
      <c r="AF191" s="175"/>
      <c r="AG191" s="175"/>
      <c r="AH191" s="175"/>
    </row>
    <row r="192" spans="1:34" ht="39.75" customHeight="1" thickBot="1" x14ac:dyDescent="0.35">
      <c r="A192" s="175"/>
      <c r="B192" s="304"/>
      <c r="C192" s="304"/>
      <c r="D192" s="304"/>
      <c r="E192" s="304"/>
      <c r="F192" s="305"/>
      <c r="G192" s="305"/>
      <c r="H192" s="305"/>
      <c r="I192" s="551" t="s">
        <v>312</v>
      </c>
      <c r="J192" s="552"/>
      <c r="K192" s="553"/>
      <c r="L192" s="306"/>
      <c r="M192" s="307" t="s">
        <v>366</v>
      </c>
      <c r="N192" s="551" t="s">
        <v>314</v>
      </c>
      <c r="O192" s="552"/>
      <c r="P192" s="553"/>
      <c r="Q192" s="306"/>
      <c r="R192" s="308"/>
      <c r="S192" s="309"/>
      <c r="T192" s="551" t="s">
        <v>311</v>
      </c>
      <c r="U192" s="553"/>
      <c r="V192" s="304"/>
      <c r="W192" s="304"/>
      <c r="X192" s="304"/>
      <c r="Y192" s="175"/>
      <c r="Z192" s="175"/>
      <c r="AA192" s="175"/>
      <c r="AB192" s="175"/>
      <c r="AC192" s="175"/>
      <c r="AD192" s="175"/>
      <c r="AE192" s="175"/>
      <c r="AF192" s="175"/>
      <c r="AG192" s="175"/>
      <c r="AH192" s="175"/>
    </row>
    <row r="193" spans="1:34" ht="57" customHeight="1" thickBot="1" x14ac:dyDescent="0.35">
      <c r="A193" s="175"/>
      <c r="B193" s="307" t="s">
        <v>299</v>
      </c>
      <c r="C193" s="310" t="s">
        <v>332</v>
      </c>
      <c r="D193" s="307" t="s">
        <v>362</v>
      </c>
      <c r="E193" s="311" t="s">
        <v>322</v>
      </c>
      <c r="F193" s="308"/>
      <c r="G193" s="311" t="s">
        <v>301</v>
      </c>
      <c r="H193" s="311" t="s">
        <v>302</v>
      </c>
      <c r="I193" s="307" t="s">
        <v>303</v>
      </c>
      <c r="J193" s="307" t="s">
        <v>336</v>
      </c>
      <c r="K193" s="307" t="s">
        <v>304</v>
      </c>
      <c r="L193" s="308"/>
      <c r="M193" s="307" t="s">
        <v>305</v>
      </c>
      <c r="N193" s="311" t="s">
        <v>341</v>
      </c>
      <c r="O193" s="311" t="s">
        <v>365</v>
      </c>
      <c r="P193" s="307" t="s">
        <v>0</v>
      </c>
      <c r="Q193" s="307" t="s">
        <v>307</v>
      </c>
      <c r="R193" s="311" t="s">
        <v>308</v>
      </c>
      <c r="S193" s="308"/>
      <c r="T193" s="311" t="s">
        <v>309</v>
      </c>
      <c r="U193" s="311" t="s">
        <v>310</v>
      </c>
      <c r="V193" s="311" t="s">
        <v>313</v>
      </c>
      <c r="W193" s="312"/>
      <c r="X193" s="307" t="s">
        <v>323</v>
      </c>
      <c r="Y193" s="175"/>
      <c r="Z193" s="175"/>
      <c r="AA193" s="175"/>
      <c r="AB193" s="175"/>
      <c r="AC193" s="175"/>
      <c r="AD193" s="175"/>
      <c r="AE193" s="175"/>
      <c r="AF193" s="175"/>
      <c r="AG193" s="175"/>
      <c r="AH193" s="175"/>
    </row>
    <row r="194" spans="1:34" ht="39" customHeight="1" x14ac:dyDescent="0.3">
      <c r="A194" s="175"/>
      <c r="B194" s="557"/>
      <c r="C194" s="240"/>
      <c r="D194" s="224"/>
      <c r="E194" s="198"/>
      <c r="F194" s="199"/>
      <c r="G194" s="200"/>
      <c r="H194" s="197"/>
      <c r="I194" s="197"/>
      <c r="J194" s="197"/>
      <c r="K194" s="201"/>
      <c r="L194" s="199"/>
      <c r="M194" s="197"/>
      <c r="N194" s="197"/>
      <c r="O194" s="197"/>
      <c r="P194" s="197"/>
      <c r="Q194" s="202"/>
      <c r="R194" s="202"/>
      <c r="S194" s="199"/>
      <c r="T194" s="203"/>
      <c r="U194" s="200"/>
      <c r="V194" s="204"/>
      <c r="W194" s="175"/>
      <c r="X194" s="205"/>
      <c r="Y194" s="175"/>
      <c r="Z194" s="175"/>
      <c r="AA194" s="175"/>
      <c r="AB194" s="175"/>
      <c r="AC194" s="175"/>
      <c r="AD194" s="175"/>
      <c r="AE194" s="175"/>
      <c r="AF194" s="175"/>
      <c r="AG194" s="175"/>
      <c r="AH194" s="175"/>
    </row>
    <row r="195" spans="1:34" ht="39" customHeight="1" x14ac:dyDescent="0.3">
      <c r="A195" s="175"/>
      <c r="B195" s="558"/>
      <c r="C195" s="241"/>
      <c r="D195" s="225"/>
      <c r="E195" s="198"/>
      <c r="F195" s="207"/>
      <c r="G195" s="208"/>
      <c r="H195" s="206"/>
      <c r="I195" s="206"/>
      <c r="J195" s="206"/>
      <c r="K195" s="209"/>
      <c r="L195" s="207"/>
      <c r="M195" s="206"/>
      <c r="N195" s="206"/>
      <c r="O195" s="206"/>
      <c r="P195" s="206"/>
      <c r="Q195" s="210"/>
      <c r="R195" s="210"/>
      <c r="S195" s="207"/>
      <c r="T195" s="211"/>
      <c r="U195" s="208"/>
      <c r="V195" s="210"/>
      <c r="W195" s="175"/>
      <c r="X195" s="212"/>
      <c r="Y195" s="175"/>
      <c r="Z195" s="175"/>
      <c r="AA195" s="175"/>
      <c r="AB195" s="175"/>
      <c r="AC195" s="175"/>
      <c r="AD195" s="175"/>
      <c r="AE195" s="175"/>
      <c r="AF195" s="175"/>
      <c r="AG195" s="175"/>
      <c r="AH195" s="175"/>
    </row>
    <row r="196" spans="1:34" ht="39" customHeight="1" x14ac:dyDescent="0.3">
      <c r="A196" s="175"/>
      <c r="B196" s="558"/>
      <c r="C196" s="241"/>
      <c r="D196" s="225"/>
      <c r="E196" s="198"/>
      <c r="F196" s="207"/>
      <c r="G196" s="208"/>
      <c r="H196" s="206"/>
      <c r="I196" s="206"/>
      <c r="J196" s="206"/>
      <c r="K196" s="209"/>
      <c r="L196" s="207"/>
      <c r="M196" s="206"/>
      <c r="N196" s="206"/>
      <c r="O196" s="206"/>
      <c r="P196" s="206"/>
      <c r="Q196" s="210"/>
      <c r="R196" s="210"/>
      <c r="S196" s="207"/>
      <c r="T196" s="211"/>
      <c r="U196" s="208"/>
      <c r="V196" s="210"/>
      <c r="W196" s="175"/>
      <c r="X196" s="212"/>
      <c r="Y196" s="175"/>
      <c r="Z196" s="175"/>
      <c r="AA196" s="175"/>
      <c r="AB196" s="175"/>
      <c r="AC196" s="175"/>
      <c r="AD196" s="175"/>
      <c r="AE196" s="175"/>
      <c r="AF196" s="175"/>
      <c r="AG196" s="175"/>
      <c r="AH196" s="175"/>
    </row>
    <row r="197" spans="1:34" ht="39" customHeight="1" x14ac:dyDescent="0.3">
      <c r="A197" s="175"/>
      <c r="B197" s="558"/>
      <c r="C197" s="241"/>
      <c r="D197" s="225"/>
      <c r="E197" s="198"/>
      <c r="F197" s="207"/>
      <c r="G197" s="208"/>
      <c r="H197" s="206"/>
      <c r="I197" s="206"/>
      <c r="J197" s="206"/>
      <c r="K197" s="209"/>
      <c r="L197" s="207"/>
      <c r="M197" s="206"/>
      <c r="N197" s="206"/>
      <c r="O197" s="206"/>
      <c r="P197" s="206"/>
      <c r="Q197" s="210"/>
      <c r="R197" s="210"/>
      <c r="S197" s="207"/>
      <c r="T197" s="211"/>
      <c r="U197" s="208"/>
      <c r="V197" s="210"/>
      <c r="W197" s="175"/>
      <c r="X197" s="212"/>
      <c r="Y197" s="175"/>
      <c r="Z197" s="175"/>
      <c r="AA197" s="175"/>
      <c r="AB197" s="175"/>
      <c r="AC197" s="175"/>
      <c r="AD197" s="175"/>
      <c r="AE197" s="175"/>
      <c r="AF197" s="175"/>
      <c r="AG197" s="175"/>
      <c r="AH197" s="175"/>
    </row>
    <row r="198" spans="1:34" ht="39" customHeight="1" x14ac:dyDescent="0.3">
      <c r="A198" s="175"/>
      <c r="B198" s="558"/>
      <c r="C198" s="241"/>
      <c r="D198" s="225"/>
      <c r="E198" s="198"/>
      <c r="F198" s="207"/>
      <c r="G198" s="208"/>
      <c r="H198" s="206"/>
      <c r="I198" s="206"/>
      <c r="J198" s="206"/>
      <c r="K198" s="209"/>
      <c r="L198" s="207"/>
      <c r="M198" s="206"/>
      <c r="N198" s="206"/>
      <c r="O198" s="206"/>
      <c r="P198" s="206"/>
      <c r="Q198" s="210"/>
      <c r="R198" s="210"/>
      <c r="S198" s="207"/>
      <c r="T198" s="211"/>
      <c r="U198" s="208"/>
      <c r="V198" s="210"/>
      <c r="W198" s="175"/>
      <c r="X198" s="212"/>
      <c r="Y198" s="175"/>
      <c r="Z198" s="175"/>
      <c r="AA198" s="175"/>
      <c r="AB198" s="175"/>
      <c r="AC198" s="175"/>
      <c r="AD198" s="175"/>
      <c r="AE198" s="175"/>
      <c r="AF198" s="175"/>
      <c r="AG198" s="175"/>
      <c r="AH198" s="175"/>
    </row>
    <row r="199" spans="1:34" ht="39" customHeight="1" x14ac:dyDescent="0.3">
      <c r="A199" s="175"/>
      <c r="B199" s="558"/>
      <c r="C199" s="241"/>
      <c r="D199" s="225"/>
      <c r="E199" s="198"/>
      <c r="F199" s="207"/>
      <c r="G199" s="208"/>
      <c r="H199" s="212"/>
      <c r="I199" s="206"/>
      <c r="J199" s="206"/>
      <c r="K199" s="209"/>
      <c r="L199" s="207"/>
      <c r="M199" s="206"/>
      <c r="N199" s="206"/>
      <c r="O199" s="206"/>
      <c r="P199" s="206"/>
      <c r="Q199" s="210"/>
      <c r="R199" s="210"/>
      <c r="S199" s="207"/>
      <c r="T199" s="211"/>
      <c r="U199" s="208"/>
      <c r="V199" s="210"/>
      <c r="W199" s="175"/>
      <c r="X199" s="212"/>
      <c r="Y199" s="175"/>
      <c r="Z199" s="175"/>
      <c r="AA199" s="175"/>
      <c r="AB199" s="175"/>
      <c r="AC199" s="175"/>
      <c r="AD199" s="175"/>
      <c r="AE199" s="175"/>
      <c r="AF199" s="175"/>
      <c r="AG199" s="175"/>
      <c r="AH199" s="175"/>
    </row>
    <row r="200" spans="1:34" ht="39" customHeight="1" thickBot="1" x14ac:dyDescent="0.35">
      <c r="A200" s="175"/>
      <c r="B200" s="558"/>
      <c r="C200" s="243"/>
      <c r="D200" s="227"/>
      <c r="E200" s="198"/>
      <c r="F200" s="215"/>
      <c r="G200" s="216"/>
      <c r="H200" s="217"/>
      <c r="I200" s="217"/>
      <c r="J200" s="217"/>
      <c r="K200" s="218"/>
      <c r="L200" s="215"/>
      <c r="M200" s="217"/>
      <c r="N200" s="217"/>
      <c r="O200" s="217"/>
      <c r="P200" s="214"/>
      <c r="Q200" s="219"/>
      <c r="R200" s="210"/>
      <c r="S200" s="215"/>
      <c r="T200" s="220"/>
      <c r="U200" s="216"/>
      <c r="V200" s="219"/>
      <c r="W200" s="175"/>
      <c r="X200" s="212"/>
      <c r="Y200" s="175"/>
      <c r="Z200" s="175"/>
      <c r="AA200" s="175"/>
      <c r="AB200" s="175"/>
      <c r="AC200" s="175"/>
      <c r="AD200" s="175"/>
      <c r="AE200" s="175"/>
      <c r="AF200" s="175"/>
      <c r="AG200" s="175"/>
      <c r="AH200" s="175"/>
    </row>
    <row r="201" spans="1:34" ht="39" customHeight="1" thickBot="1" x14ac:dyDescent="0.35">
      <c r="A201" s="175"/>
      <c r="B201" s="559"/>
      <c r="C201" s="571" t="s">
        <v>367</v>
      </c>
      <c r="D201" s="553"/>
      <c r="E201" s="168">
        <f t="shared" ref="E201" si="26">SUM(E194:E200)</f>
        <v>0</v>
      </c>
      <c r="F201" s="169"/>
      <c r="G201" s="170"/>
      <c r="H201" s="168"/>
      <c r="I201" s="168"/>
      <c r="J201" s="168"/>
      <c r="K201" s="168"/>
      <c r="L201" s="169"/>
      <c r="M201" s="168"/>
      <c r="N201" s="168"/>
      <c r="O201" s="171"/>
      <c r="P201" s="171"/>
      <c r="Q201" s="172"/>
      <c r="R201" s="173"/>
      <c r="S201" s="169"/>
      <c r="T201" s="174"/>
      <c r="U201" s="167"/>
      <c r="V201" s="172"/>
      <c r="W201" s="175"/>
      <c r="X201" s="221"/>
      <c r="Y201" s="175"/>
      <c r="Z201" s="175"/>
      <c r="AA201" s="175"/>
      <c r="AB201" s="175"/>
      <c r="AC201" s="175"/>
      <c r="AD201" s="175"/>
      <c r="AE201" s="175"/>
      <c r="AF201" s="175"/>
      <c r="AG201" s="175"/>
      <c r="AH201" s="175"/>
    </row>
    <row r="202" spans="1:34" ht="39" customHeight="1" thickBot="1" x14ac:dyDescent="0.35">
      <c r="A202" s="175"/>
      <c r="B202" s="242"/>
      <c r="C202" s="571" t="s">
        <v>335</v>
      </c>
      <c r="D202" s="553"/>
      <c r="E202" s="168" t="str">
        <f t="shared" ref="E202" si="27">IF(E201=0, " ",E189-E201)</f>
        <v xml:space="preserve"> </v>
      </c>
      <c r="F202" s="223"/>
      <c r="G202" s="223"/>
      <c r="H202" s="223"/>
      <c r="I202" s="223"/>
      <c r="J202" s="223"/>
      <c r="K202" s="223"/>
      <c r="L202" s="222"/>
      <c r="M202" s="223"/>
      <c r="N202" s="223"/>
      <c r="O202" s="223"/>
      <c r="P202" s="222"/>
      <c r="Q202" s="223"/>
      <c r="R202" s="222"/>
      <c r="S202" s="223"/>
      <c r="T202" s="223"/>
      <c r="U202" s="222"/>
      <c r="V202" s="223"/>
      <c r="W202" s="223"/>
      <c r="X202" s="175"/>
      <c r="Y202" s="175"/>
      <c r="Z202" s="175"/>
      <c r="AA202" s="175"/>
      <c r="AB202" s="175"/>
      <c r="AC202" s="175"/>
      <c r="AD202" s="175"/>
      <c r="AE202" s="175"/>
      <c r="AF202" s="175"/>
      <c r="AG202" s="175"/>
      <c r="AH202" s="175"/>
    </row>
    <row r="203" spans="1:34" ht="39" customHeight="1" thickBot="1" x14ac:dyDescent="0.35">
      <c r="A203" s="175"/>
      <c r="B203" s="244"/>
      <c r="C203" s="244"/>
      <c r="D203" s="244"/>
      <c r="E203" s="252"/>
      <c r="F203" s="245"/>
      <c r="G203" s="245"/>
      <c r="H203" s="245"/>
      <c r="I203" s="246"/>
      <c r="J203" s="247"/>
      <c r="K203" s="248"/>
      <c r="L203" s="249"/>
      <c r="M203" s="245"/>
      <c r="N203" s="245"/>
      <c r="O203" s="245"/>
      <c r="P203" s="250"/>
      <c r="Q203" s="245"/>
      <c r="R203" s="222"/>
      <c r="S203" s="245"/>
      <c r="T203" s="246"/>
      <c r="U203" s="251"/>
      <c r="V203" s="245"/>
      <c r="W203" s="245"/>
      <c r="X203" s="175"/>
      <c r="Y203" s="175"/>
      <c r="Z203" s="175"/>
      <c r="AA203" s="175"/>
      <c r="AB203" s="175"/>
      <c r="AC203" s="175"/>
      <c r="AD203" s="175"/>
      <c r="AE203" s="175"/>
      <c r="AF203" s="175"/>
      <c r="AG203" s="175"/>
      <c r="AH203" s="175"/>
    </row>
    <row r="204" spans="1:34" ht="39.75" customHeight="1" thickBot="1" x14ac:dyDescent="0.35">
      <c r="A204" s="175"/>
      <c r="B204" s="304"/>
      <c r="C204" s="304"/>
      <c r="D204" s="304"/>
      <c r="E204" s="304"/>
      <c r="F204" s="305"/>
      <c r="G204" s="305"/>
      <c r="H204" s="305"/>
      <c r="I204" s="551" t="s">
        <v>312</v>
      </c>
      <c r="J204" s="552"/>
      <c r="K204" s="553"/>
      <c r="L204" s="306"/>
      <c r="M204" s="307" t="s">
        <v>366</v>
      </c>
      <c r="N204" s="551" t="s">
        <v>314</v>
      </c>
      <c r="O204" s="552"/>
      <c r="P204" s="553"/>
      <c r="Q204" s="306"/>
      <c r="R204" s="308"/>
      <c r="S204" s="309"/>
      <c r="T204" s="551" t="s">
        <v>311</v>
      </c>
      <c r="U204" s="553"/>
      <c r="V204" s="304"/>
      <c r="W204" s="304"/>
      <c r="X204" s="304"/>
      <c r="Y204" s="175"/>
      <c r="Z204" s="175"/>
      <c r="AA204" s="175"/>
      <c r="AB204" s="175"/>
      <c r="AC204" s="175"/>
      <c r="AD204" s="175"/>
      <c r="AE204" s="175"/>
      <c r="AF204" s="175"/>
      <c r="AG204" s="175"/>
      <c r="AH204" s="175"/>
    </row>
    <row r="205" spans="1:34" ht="39.75" customHeight="1" thickBot="1" x14ac:dyDescent="0.35">
      <c r="A205" s="175"/>
      <c r="B205" s="307" t="s">
        <v>299</v>
      </c>
      <c r="C205" s="310" t="s">
        <v>332</v>
      </c>
      <c r="D205" s="307" t="s">
        <v>362</v>
      </c>
      <c r="E205" s="311" t="s">
        <v>322</v>
      </c>
      <c r="F205" s="308"/>
      <c r="G205" s="311" t="s">
        <v>301</v>
      </c>
      <c r="H205" s="311" t="s">
        <v>302</v>
      </c>
      <c r="I205" s="307" t="s">
        <v>303</v>
      </c>
      <c r="J205" s="307" t="s">
        <v>336</v>
      </c>
      <c r="K205" s="307" t="s">
        <v>304</v>
      </c>
      <c r="L205" s="308"/>
      <c r="M205" s="307" t="s">
        <v>305</v>
      </c>
      <c r="N205" s="311" t="s">
        <v>341</v>
      </c>
      <c r="O205" s="311" t="s">
        <v>365</v>
      </c>
      <c r="P205" s="307" t="s">
        <v>0</v>
      </c>
      <c r="Q205" s="307" t="s">
        <v>307</v>
      </c>
      <c r="R205" s="311" t="s">
        <v>308</v>
      </c>
      <c r="S205" s="308"/>
      <c r="T205" s="311" t="s">
        <v>309</v>
      </c>
      <c r="U205" s="311" t="s">
        <v>310</v>
      </c>
      <c r="V205" s="311" t="s">
        <v>313</v>
      </c>
      <c r="W205" s="312"/>
      <c r="X205" s="307" t="s">
        <v>323</v>
      </c>
      <c r="Y205" s="175"/>
      <c r="Z205" s="175"/>
      <c r="AA205" s="175"/>
      <c r="AB205" s="175"/>
      <c r="AC205" s="175"/>
      <c r="AD205" s="175"/>
      <c r="AE205" s="175"/>
      <c r="AF205" s="175"/>
      <c r="AG205" s="175"/>
      <c r="AH205" s="175"/>
    </row>
    <row r="206" spans="1:34" ht="39.75" customHeight="1" x14ac:dyDescent="0.3">
      <c r="A206" s="175"/>
      <c r="B206" s="557"/>
      <c r="C206" s="240"/>
      <c r="D206" s="224"/>
      <c r="E206" s="198"/>
      <c r="F206" s="199"/>
      <c r="G206" s="200"/>
      <c r="H206" s="197"/>
      <c r="I206" s="197"/>
      <c r="J206" s="197"/>
      <c r="K206" s="201"/>
      <c r="L206" s="199"/>
      <c r="M206" s="197"/>
      <c r="N206" s="197"/>
      <c r="O206" s="197"/>
      <c r="P206" s="197"/>
      <c r="Q206" s="202"/>
      <c r="R206" s="202"/>
      <c r="S206" s="199"/>
      <c r="T206" s="203"/>
      <c r="U206" s="200"/>
      <c r="V206" s="204"/>
      <c r="W206" s="175"/>
      <c r="X206" s="205"/>
      <c r="Y206" s="175"/>
      <c r="Z206" s="175"/>
      <c r="AA206" s="175"/>
      <c r="AB206" s="175"/>
      <c r="AC206" s="175"/>
      <c r="AD206" s="175"/>
      <c r="AE206" s="175"/>
      <c r="AF206" s="175"/>
      <c r="AG206" s="175"/>
      <c r="AH206" s="175"/>
    </row>
    <row r="207" spans="1:34" ht="39.75" customHeight="1" x14ac:dyDescent="0.3">
      <c r="A207" s="175"/>
      <c r="B207" s="558"/>
      <c r="C207" s="241"/>
      <c r="D207" s="225"/>
      <c r="E207" s="198"/>
      <c r="F207" s="207"/>
      <c r="G207" s="208"/>
      <c r="H207" s="206"/>
      <c r="I207" s="206"/>
      <c r="J207" s="206"/>
      <c r="K207" s="209"/>
      <c r="L207" s="207"/>
      <c r="M207" s="206"/>
      <c r="N207" s="206"/>
      <c r="O207" s="206"/>
      <c r="P207" s="206"/>
      <c r="Q207" s="210"/>
      <c r="R207" s="210"/>
      <c r="S207" s="207"/>
      <c r="T207" s="211"/>
      <c r="U207" s="208"/>
      <c r="V207" s="210"/>
      <c r="W207" s="175"/>
      <c r="X207" s="212"/>
      <c r="Y207" s="175"/>
      <c r="Z207" s="175"/>
      <c r="AA207" s="175"/>
      <c r="AB207" s="175"/>
      <c r="AC207" s="175"/>
      <c r="AD207" s="175"/>
      <c r="AE207" s="175"/>
      <c r="AF207" s="175"/>
      <c r="AG207" s="175"/>
      <c r="AH207" s="175"/>
    </row>
    <row r="208" spans="1:34" ht="39.75" customHeight="1" x14ac:dyDescent="0.3">
      <c r="A208" s="175"/>
      <c r="B208" s="558"/>
      <c r="C208" s="241"/>
      <c r="D208" s="225"/>
      <c r="E208" s="198"/>
      <c r="F208" s="207"/>
      <c r="G208" s="208"/>
      <c r="H208" s="206"/>
      <c r="I208" s="206"/>
      <c r="J208" s="206"/>
      <c r="K208" s="209"/>
      <c r="L208" s="207"/>
      <c r="M208" s="206"/>
      <c r="N208" s="206"/>
      <c r="O208" s="206"/>
      <c r="P208" s="206"/>
      <c r="Q208" s="210"/>
      <c r="R208" s="210"/>
      <c r="S208" s="207"/>
      <c r="T208" s="211"/>
      <c r="U208" s="208"/>
      <c r="V208" s="210"/>
      <c r="W208" s="175"/>
      <c r="X208" s="212"/>
      <c r="Y208" s="175"/>
      <c r="Z208" s="175"/>
      <c r="AA208" s="175"/>
      <c r="AB208" s="175"/>
      <c r="AC208" s="175"/>
      <c r="AD208" s="175"/>
      <c r="AE208" s="175"/>
      <c r="AF208" s="175"/>
      <c r="AG208" s="175"/>
      <c r="AH208" s="175"/>
    </row>
    <row r="209" spans="1:34" ht="39.75" customHeight="1" x14ac:dyDescent="0.3">
      <c r="A209" s="175"/>
      <c r="B209" s="558"/>
      <c r="C209" s="241"/>
      <c r="D209" s="225"/>
      <c r="E209" s="198"/>
      <c r="F209" s="207"/>
      <c r="G209" s="208"/>
      <c r="H209" s="206"/>
      <c r="I209" s="206"/>
      <c r="J209" s="206"/>
      <c r="K209" s="209"/>
      <c r="L209" s="207"/>
      <c r="M209" s="206"/>
      <c r="N209" s="206"/>
      <c r="O209" s="206"/>
      <c r="P209" s="206"/>
      <c r="Q209" s="210"/>
      <c r="R209" s="210"/>
      <c r="S209" s="207"/>
      <c r="T209" s="211"/>
      <c r="U209" s="208"/>
      <c r="V209" s="210"/>
      <c r="W209" s="175"/>
      <c r="X209" s="212"/>
      <c r="Y209" s="175"/>
      <c r="Z209" s="175"/>
      <c r="AA209" s="175"/>
      <c r="AB209" s="175"/>
      <c r="AC209" s="175"/>
      <c r="AD209" s="175"/>
      <c r="AE209" s="175"/>
      <c r="AF209" s="175"/>
      <c r="AG209" s="175"/>
      <c r="AH209" s="175"/>
    </row>
    <row r="210" spans="1:34" ht="39.75" customHeight="1" x14ac:dyDescent="0.3">
      <c r="A210" s="175"/>
      <c r="B210" s="558"/>
      <c r="C210" s="241"/>
      <c r="D210" s="225"/>
      <c r="E210" s="198"/>
      <c r="F210" s="207"/>
      <c r="G210" s="208"/>
      <c r="H210" s="206"/>
      <c r="I210" s="206"/>
      <c r="J210" s="206"/>
      <c r="K210" s="209"/>
      <c r="L210" s="207"/>
      <c r="M210" s="206"/>
      <c r="N210" s="206"/>
      <c r="O210" s="206"/>
      <c r="P210" s="206"/>
      <c r="Q210" s="210"/>
      <c r="R210" s="210"/>
      <c r="S210" s="207"/>
      <c r="T210" s="211"/>
      <c r="U210" s="208"/>
      <c r="V210" s="210"/>
      <c r="W210" s="175"/>
      <c r="X210" s="212"/>
      <c r="Y210" s="175"/>
      <c r="Z210" s="175"/>
      <c r="AA210" s="175"/>
      <c r="AB210" s="175"/>
      <c r="AC210" s="175"/>
      <c r="AD210" s="175"/>
      <c r="AE210" s="175"/>
      <c r="AF210" s="175"/>
      <c r="AG210" s="175"/>
      <c r="AH210" s="175"/>
    </row>
    <row r="211" spans="1:34" ht="39.75" customHeight="1" x14ac:dyDescent="0.3">
      <c r="A211" s="175"/>
      <c r="B211" s="558"/>
      <c r="C211" s="241"/>
      <c r="D211" s="225"/>
      <c r="E211" s="198"/>
      <c r="F211" s="207"/>
      <c r="G211" s="208"/>
      <c r="H211" s="212"/>
      <c r="I211" s="206"/>
      <c r="J211" s="206"/>
      <c r="K211" s="209"/>
      <c r="L211" s="207"/>
      <c r="M211" s="206"/>
      <c r="N211" s="206"/>
      <c r="O211" s="206"/>
      <c r="P211" s="206"/>
      <c r="Q211" s="210"/>
      <c r="R211" s="210"/>
      <c r="S211" s="207"/>
      <c r="T211" s="211"/>
      <c r="U211" s="208"/>
      <c r="V211" s="210"/>
      <c r="W211" s="175"/>
      <c r="X211" s="212"/>
      <c r="Y211" s="175"/>
      <c r="Z211" s="175"/>
      <c r="AA211" s="175"/>
      <c r="AB211" s="175"/>
      <c r="AC211" s="175"/>
      <c r="AD211" s="175"/>
      <c r="AE211" s="175"/>
      <c r="AF211" s="175"/>
      <c r="AG211" s="175"/>
      <c r="AH211" s="175"/>
    </row>
    <row r="212" spans="1:34" ht="39.75" customHeight="1" thickBot="1" x14ac:dyDescent="0.35">
      <c r="A212" s="175"/>
      <c r="B212" s="558"/>
      <c r="C212" s="243"/>
      <c r="D212" s="227"/>
      <c r="E212" s="198"/>
      <c r="F212" s="215"/>
      <c r="G212" s="216"/>
      <c r="H212" s="217"/>
      <c r="I212" s="217"/>
      <c r="J212" s="217"/>
      <c r="K212" s="218"/>
      <c r="L212" s="215"/>
      <c r="M212" s="217"/>
      <c r="N212" s="217"/>
      <c r="O212" s="217"/>
      <c r="P212" s="214"/>
      <c r="Q212" s="219"/>
      <c r="R212" s="210"/>
      <c r="S212" s="215"/>
      <c r="T212" s="220"/>
      <c r="U212" s="216"/>
      <c r="V212" s="219"/>
      <c r="W212" s="175"/>
      <c r="X212" s="212"/>
      <c r="Y212" s="175"/>
      <c r="Z212" s="175"/>
      <c r="AA212" s="175"/>
      <c r="AB212" s="175"/>
      <c r="AC212" s="175"/>
      <c r="AD212" s="175"/>
      <c r="AE212" s="175"/>
      <c r="AF212" s="175"/>
      <c r="AG212" s="175"/>
      <c r="AH212" s="175"/>
    </row>
    <row r="213" spans="1:34" ht="39.75" customHeight="1" thickBot="1" x14ac:dyDescent="0.35">
      <c r="A213" s="175"/>
      <c r="B213" s="559"/>
      <c r="C213" s="571" t="s">
        <v>367</v>
      </c>
      <c r="D213" s="553"/>
      <c r="E213" s="168">
        <f t="shared" ref="E213" si="28">SUM(E206:E212)</f>
        <v>0</v>
      </c>
      <c r="F213" s="169"/>
      <c r="G213" s="170"/>
      <c r="H213" s="168"/>
      <c r="I213" s="168"/>
      <c r="J213" s="168"/>
      <c r="K213" s="168"/>
      <c r="L213" s="169"/>
      <c r="M213" s="168"/>
      <c r="N213" s="168"/>
      <c r="O213" s="171"/>
      <c r="P213" s="171"/>
      <c r="Q213" s="172"/>
      <c r="R213" s="173"/>
      <c r="S213" s="169"/>
      <c r="T213" s="174"/>
      <c r="U213" s="167"/>
      <c r="V213" s="172"/>
      <c r="W213" s="175"/>
      <c r="X213" s="221"/>
      <c r="Y213" s="175"/>
      <c r="Z213" s="175"/>
      <c r="AA213" s="175"/>
      <c r="AB213" s="175"/>
      <c r="AC213" s="175"/>
      <c r="AD213" s="175"/>
      <c r="AE213" s="175"/>
      <c r="AF213" s="175"/>
      <c r="AG213" s="175"/>
      <c r="AH213" s="175"/>
    </row>
    <row r="214" spans="1:34" ht="39.75" customHeight="1" thickBot="1" x14ac:dyDescent="0.35">
      <c r="A214" s="175"/>
      <c r="B214" s="242"/>
      <c r="C214" s="571" t="s">
        <v>335</v>
      </c>
      <c r="D214" s="553"/>
      <c r="E214" s="168" t="str">
        <f t="shared" ref="E214" si="29">IF(E213=0, " ",E201-E213)</f>
        <v xml:space="preserve"> </v>
      </c>
      <c r="F214" s="223"/>
      <c r="G214" s="223"/>
      <c r="H214" s="223"/>
      <c r="I214" s="223"/>
      <c r="J214" s="223"/>
      <c r="K214" s="223"/>
      <c r="L214" s="222"/>
      <c r="M214" s="223"/>
      <c r="N214" s="223"/>
      <c r="O214" s="223"/>
      <c r="P214" s="222"/>
      <c r="Q214" s="223"/>
      <c r="R214" s="222"/>
      <c r="S214" s="223"/>
      <c r="T214" s="223"/>
      <c r="U214" s="222"/>
      <c r="V214" s="223"/>
      <c r="W214" s="223"/>
      <c r="X214" s="175"/>
      <c r="Y214" s="175"/>
      <c r="Z214" s="175"/>
      <c r="AA214" s="175"/>
      <c r="AB214" s="175"/>
      <c r="AC214" s="175"/>
      <c r="AD214" s="175"/>
      <c r="AE214" s="175"/>
      <c r="AF214" s="175"/>
      <c r="AG214" s="175"/>
      <c r="AH214" s="175"/>
    </row>
    <row r="215" spans="1:34" ht="39.75" customHeight="1" thickBot="1" x14ac:dyDescent="0.35">
      <c r="A215" s="175"/>
      <c r="B215" s="244"/>
      <c r="C215" s="244"/>
      <c r="D215" s="244"/>
      <c r="E215" s="252"/>
      <c r="F215" s="245"/>
      <c r="G215" s="245"/>
      <c r="H215" s="245"/>
      <c r="I215" s="246"/>
      <c r="J215" s="247"/>
      <c r="K215" s="248"/>
      <c r="L215" s="249"/>
      <c r="M215" s="245"/>
      <c r="N215" s="245"/>
      <c r="O215" s="245"/>
      <c r="P215" s="250"/>
      <c r="Q215" s="245"/>
      <c r="R215" s="222"/>
      <c r="S215" s="245"/>
      <c r="T215" s="246"/>
      <c r="U215" s="251"/>
      <c r="V215" s="245"/>
      <c r="W215" s="245"/>
      <c r="X215" s="175"/>
      <c r="Y215" s="175"/>
      <c r="Z215" s="175"/>
      <c r="AA215" s="175"/>
      <c r="AB215" s="175"/>
      <c r="AC215" s="175"/>
      <c r="AD215" s="175"/>
      <c r="AE215" s="175"/>
      <c r="AF215" s="175"/>
      <c r="AG215" s="175"/>
      <c r="AH215" s="175"/>
    </row>
    <row r="216" spans="1:34" ht="39.75" customHeight="1" thickBot="1" x14ac:dyDescent="0.35">
      <c r="A216" s="175"/>
      <c r="B216" s="304"/>
      <c r="C216" s="304"/>
      <c r="D216" s="304"/>
      <c r="E216" s="304"/>
      <c r="F216" s="305"/>
      <c r="G216" s="305"/>
      <c r="H216" s="305"/>
      <c r="I216" s="551" t="s">
        <v>312</v>
      </c>
      <c r="J216" s="552"/>
      <c r="K216" s="553"/>
      <c r="L216" s="306"/>
      <c r="M216" s="307" t="s">
        <v>366</v>
      </c>
      <c r="N216" s="551" t="s">
        <v>314</v>
      </c>
      <c r="O216" s="552"/>
      <c r="P216" s="553"/>
      <c r="Q216" s="306"/>
      <c r="R216" s="308"/>
      <c r="S216" s="309"/>
      <c r="T216" s="551" t="s">
        <v>311</v>
      </c>
      <c r="U216" s="553"/>
      <c r="V216" s="304"/>
      <c r="W216" s="304"/>
      <c r="X216" s="304"/>
      <c r="Y216" s="175"/>
      <c r="Z216" s="175"/>
      <c r="AA216" s="175"/>
      <c r="AB216" s="175"/>
      <c r="AC216" s="175"/>
      <c r="AD216" s="175"/>
      <c r="AE216" s="175"/>
      <c r="AF216" s="175"/>
      <c r="AG216" s="175"/>
      <c r="AH216" s="175"/>
    </row>
    <row r="217" spans="1:34" ht="39.75" customHeight="1" thickBot="1" x14ac:dyDescent="0.35">
      <c r="A217" s="175"/>
      <c r="B217" s="307" t="s">
        <v>299</v>
      </c>
      <c r="C217" s="310" t="s">
        <v>332</v>
      </c>
      <c r="D217" s="307" t="s">
        <v>362</v>
      </c>
      <c r="E217" s="311" t="s">
        <v>322</v>
      </c>
      <c r="F217" s="308"/>
      <c r="G217" s="311" t="s">
        <v>301</v>
      </c>
      <c r="H217" s="311" t="s">
        <v>302</v>
      </c>
      <c r="I217" s="307" t="s">
        <v>303</v>
      </c>
      <c r="J217" s="307" t="s">
        <v>336</v>
      </c>
      <c r="K217" s="307" t="s">
        <v>304</v>
      </c>
      <c r="L217" s="308"/>
      <c r="M217" s="307" t="s">
        <v>305</v>
      </c>
      <c r="N217" s="311" t="s">
        <v>341</v>
      </c>
      <c r="O217" s="311" t="s">
        <v>365</v>
      </c>
      <c r="P217" s="307" t="s">
        <v>0</v>
      </c>
      <c r="Q217" s="307" t="s">
        <v>307</v>
      </c>
      <c r="R217" s="311" t="s">
        <v>308</v>
      </c>
      <c r="S217" s="308"/>
      <c r="T217" s="311" t="s">
        <v>309</v>
      </c>
      <c r="U217" s="311" t="s">
        <v>310</v>
      </c>
      <c r="V217" s="311" t="s">
        <v>313</v>
      </c>
      <c r="W217" s="312"/>
      <c r="X217" s="307" t="s">
        <v>323</v>
      </c>
      <c r="Y217" s="175"/>
      <c r="Z217" s="175"/>
      <c r="AA217" s="175"/>
      <c r="AB217" s="175"/>
      <c r="AC217" s="175"/>
      <c r="AD217" s="175"/>
      <c r="AE217" s="175"/>
      <c r="AF217" s="175"/>
      <c r="AG217" s="175"/>
      <c r="AH217" s="175"/>
    </row>
    <row r="218" spans="1:34" ht="39.75" customHeight="1" x14ac:dyDescent="0.3">
      <c r="A218" s="175"/>
      <c r="B218" s="557"/>
      <c r="C218" s="240"/>
      <c r="D218" s="224"/>
      <c r="E218" s="198"/>
      <c r="F218" s="199"/>
      <c r="G218" s="200"/>
      <c r="H218" s="197"/>
      <c r="I218" s="197"/>
      <c r="J218" s="197"/>
      <c r="K218" s="201"/>
      <c r="L218" s="199"/>
      <c r="M218" s="197"/>
      <c r="N218" s="197"/>
      <c r="O218" s="197"/>
      <c r="P218" s="197"/>
      <c r="Q218" s="202"/>
      <c r="R218" s="202"/>
      <c r="S218" s="199"/>
      <c r="T218" s="203"/>
      <c r="U218" s="200"/>
      <c r="V218" s="204"/>
      <c r="W218" s="175"/>
      <c r="X218" s="205"/>
      <c r="Y218" s="175"/>
      <c r="Z218" s="175"/>
      <c r="AA218" s="175"/>
      <c r="AB218" s="175"/>
      <c r="AC218" s="175"/>
      <c r="AD218" s="175"/>
      <c r="AE218" s="175"/>
      <c r="AF218" s="175"/>
      <c r="AG218" s="175"/>
      <c r="AH218" s="175"/>
    </row>
    <row r="219" spans="1:34" ht="39.75" customHeight="1" x14ac:dyDescent="0.3">
      <c r="A219" s="175"/>
      <c r="B219" s="558"/>
      <c r="C219" s="241"/>
      <c r="D219" s="225"/>
      <c r="E219" s="198"/>
      <c r="F219" s="207"/>
      <c r="G219" s="208"/>
      <c r="H219" s="206"/>
      <c r="I219" s="206"/>
      <c r="J219" s="206"/>
      <c r="K219" s="209"/>
      <c r="L219" s="207"/>
      <c r="M219" s="206"/>
      <c r="N219" s="206"/>
      <c r="O219" s="206"/>
      <c r="P219" s="206"/>
      <c r="Q219" s="210"/>
      <c r="R219" s="210"/>
      <c r="S219" s="207"/>
      <c r="T219" s="211"/>
      <c r="U219" s="208"/>
      <c r="V219" s="210"/>
      <c r="W219" s="175"/>
      <c r="X219" s="212"/>
      <c r="Y219" s="175"/>
      <c r="Z219" s="175"/>
      <c r="AA219" s="175"/>
      <c r="AB219" s="175"/>
      <c r="AC219" s="175"/>
      <c r="AD219" s="175"/>
      <c r="AE219" s="175"/>
      <c r="AF219" s="175"/>
      <c r="AG219" s="175"/>
      <c r="AH219" s="175"/>
    </row>
    <row r="220" spans="1:34" ht="39.75" customHeight="1" x14ac:dyDescent="0.3">
      <c r="A220" s="175"/>
      <c r="B220" s="558"/>
      <c r="C220" s="241"/>
      <c r="D220" s="225"/>
      <c r="E220" s="198"/>
      <c r="F220" s="207"/>
      <c r="G220" s="208"/>
      <c r="H220" s="206"/>
      <c r="I220" s="206"/>
      <c r="J220" s="206"/>
      <c r="K220" s="209"/>
      <c r="L220" s="207"/>
      <c r="M220" s="206"/>
      <c r="N220" s="206"/>
      <c r="O220" s="206"/>
      <c r="P220" s="206"/>
      <c r="Q220" s="210"/>
      <c r="R220" s="210"/>
      <c r="S220" s="207"/>
      <c r="T220" s="211"/>
      <c r="U220" s="208"/>
      <c r="V220" s="210"/>
      <c r="W220" s="175"/>
      <c r="X220" s="212"/>
      <c r="Y220" s="175"/>
      <c r="Z220" s="175"/>
      <c r="AA220" s="175"/>
      <c r="AB220" s="175"/>
      <c r="AC220" s="175"/>
      <c r="AD220" s="175"/>
      <c r="AE220" s="175"/>
      <c r="AF220" s="175"/>
      <c r="AG220" s="175"/>
      <c r="AH220" s="175"/>
    </row>
    <row r="221" spans="1:34" ht="39.75" customHeight="1" x14ac:dyDescent="0.3">
      <c r="A221" s="175"/>
      <c r="B221" s="558"/>
      <c r="C221" s="241"/>
      <c r="D221" s="225"/>
      <c r="E221" s="198"/>
      <c r="F221" s="207"/>
      <c r="G221" s="208"/>
      <c r="H221" s="206"/>
      <c r="I221" s="206"/>
      <c r="J221" s="206"/>
      <c r="K221" s="209"/>
      <c r="L221" s="207"/>
      <c r="M221" s="206"/>
      <c r="N221" s="206"/>
      <c r="O221" s="206"/>
      <c r="P221" s="206"/>
      <c r="Q221" s="210"/>
      <c r="R221" s="210"/>
      <c r="S221" s="207"/>
      <c r="T221" s="211"/>
      <c r="U221" s="208"/>
      <c r="V221" s="210"/>
      <c r="W221" s="175"/>
      <c r="X221" s="212"/>
      <c r="Y221" s="175"/>
      <c r="Z221" s="175"/>
      <c r="AA221" s="175"/>
      <c r="AB221" s="175"/>
      <c r="AC221" s="175"/>
      <c r="AD221" s="175"/>
      <c r="AE221" s="175"/>
      <c r="AF221" s="175"/>
      <c r="AG221" s="175"/>
      <c r="AH221" s="175"/>
    </row>
    <row r="222" spans="1:34" ht="39.75" customHeight="1" x14ac:dyDescent="0.3">
      <c r="A222" s="175"/>
      <c r="B222" s="558"/>
      <c r="C222" s="241"/>
      <c r="D222" s="225"/>
      <c r="E222" s="198"/>
      <c r="F222" s="207"/>
      <c r="G222" s="208"/>
      <c r="H222" s="206"/>
      <c r="I222" s="206"/>
      <c r="J222" s="206"/>
      <c r="K222" s="209"/>
      <c r="L222" s="207"/>
      <c r="M222" s="206"/>
      <c r="N222" s="206"/>
      <c r="O222" s="206"/>
      <c r="P222" s="206"/>
      <c r="Q222" s="210"/>
      <c r="R222" s="210"/>
      <c r="S222" s="207"/>
      <c r="T222" s="211"/>
      <c r="U222" s="208"/>
      <c r="V222" s="210"/>
      <c r="W222" s="175"/>
      <c r="X222" s="212"/>
      <c r="Y222" s="175"/>
      <c r="Z222" s="175"/>
      <c r="AA222" s="175"/>
      <c r="AB222" s="175"/>
      <c r="AC222" s="175"/>
      <c r="AD222" s="175"/>
      <c r="AE222" s="175"/>
      <c r="AF222" s="175"/>
      <c r="AG222" s="175"/>
      <c r="AH222" s="175"/>
    </row>
    <row r="223" spans="1:34" ht="39.75" customHeight="1" x14ac:dyDescent="0.3">
      <c r="A223" s="175"/>
      <c r="B223" s="558"/>
      <c r="C223" s="241"/>
      <c r="D223" s="225"/>
      <c r="E223" s="198"/>
      <c r="F223" s="207"/>
      <c r="G223" s="208"/>
      <c r="H223" s="212"/>
      <c r="I223" s="206"/>
      <c r="J223" s="206"/>
      <c r="K223" s="209"/>
      <c r="L223" s="207"/>
      <c r="M223" s="206"/>
      <c r="N223" s="206"/>
      <c r="O223" s="206"/>
      <c r="P223" s="206"/>
      <c r="Q223" s="210"/>
      <c r="R223" s="210"/>
      <c r="S223" s="207"/>
      <c r="T223" s="211"/>
      <c r="U223" s="208"/>
      <c r="V223" s="210"/>
      <c r="W223" s="175"/>
      <c r="X223" s="212"/>
      <c r="Y223" s="175"/>
      <c r="Z223" s="175"/>
      <c r="AA223" s="175"/>
      <c r="AB223" s="175"/>
      <c r="AC223" s="175"/>
      <c r="AD223" s="175"/>
      <c r="AE223" s="175"/>
      <c r="AF223" s="175"/>
      <c r="AG223" s="175"/>
      <c r="AH223" s="175"/>
    </row>
    <row r="224" spans="1:34" ht="39.75" customHeight="1" thickBot="1" x14ac:dyDescent="0.35">
      <c r="A224" s="175"/>
      <c r="B224" s="558"/>
      <c r="C224" s="243"/>
      <c r="D224" s="227"/>
      <c r="E224" s="198"/>
      <c r="F224" s="215"/>
      <c r="G224" s="216"/>
      <c r="H224" s="217"/>
      <c r="I224" s="217"/>
      <c r="J224" s="217"/>
      <c r="K224" s="218"/>
      <c r="L224" s="215"/>
      <c r="M224" s="217"/>
      <c r="N224" s="217"/>
      <c r="O224" s="217"/>
      <c r="P224" s="214"/>
      <c r="Q224" s="219"/>
      <c r="R224" s="210"/>
      <c r="S224" s="215"/>
      <c r="T224" s="220"/>
      <c r="U224" s="216"/>
      <c r="V224" s="219"/>
      <c r="W224" s="175"/>
      <c r="X224" s="212"/>
      <c r="Y224" s="175"/>
      <c r="Z224" s="175"/>
      <c r="AA224" s="175"/>
      <c r="AB224" s="175"/>
      <c r="AC224" s="175"/>
      <c r="AD224" s="175"/>
      <c r="AE224" s="175"/>
      <c r="AF224" s="175"/>
      <c r="AG224" s="175"/>
      <c r="AH224" s="175"/>
    </row>
    <row r="225" spans="1:34" ht="39.75" customHeight="1" thickBot="1" x14ac:dyDescent="0.35">
      <c r="A225" s="175"/>
      <c r="B225" s="559"/>
      <c r="C225" s="571" t="s">
        <v>367</v>
      </c>
      <c r="D225" s="553"/>
      <c r="E225" s="168">
        <f t="shared" ref="E225" si="30">SUM(E218:E224)</f>
        <v>0</v>
      </c>
      <c r="F225" s="169"/>
      <c r="G225" s="170"/>
      <c r="H225" s="168"/>
      <c r="I225" s="168"/>
      <c r="J225" s="168"/>
      <c r="K225" s="168"/>
      <c r="L225" s="169"/>
      <c r="M225" s="168"/>
      <c r="N225" s="168"/>
      <c r="O225" s="171"/>
      <c r="P225" s="171"/>
      <c r="Q225" s="172"/>
      <c r="R225" s="173"/>
      <c r="S225" s="169"/>
      <c r="T225" s="174"/>
      <c r="U225" s="167"/>
      <c r="V225" s="172"/>
      <c r="W225" s="175"/>
      <c r="X225" s="221"/>
      <c r="Y225" s="175"/>
      <c r="Z225" s="175"/>
      <c r="AA225" s="175"/>
      <c r="AB225" s="175"/>
      <c r="AC225" s="175"/>
      <c r="AD225" s="175"/>
      <c r="AE225" s="175"/>
      <c r="AF225" s="175"/>
      <c r="AG225" s="175"/>
      <c r="AH225" s="175"/>
    </row>
    <row r="226" spans="1:34" ht="39.75" customHeight="1" thickBot="1" x14ac:dyDescent="0.35">
      <c r="A226" s="175"/>
      <c r="B226" s="242"/>
      <c r="C226" s="571" t="s">
        <v>335</v>
      </c>
      <c r="D226" s="553"/>
      <c r="E226" s="168" t="str">
        <f t="shared" ref="E226" si="31">IF(E225=0, " ",E213-E225)</f>
        <v xml:space="preserve"> </v>
      </c>
      <c r="F226" s="223"/>
      <c r="G226" s="223"/>
      <c r="H226" s="223"/>
      <c r="I226" s="223"/>
      <c r="J226" s="223"/>
      <c r="K226" s="223"/>
      <c r="L226" s="222"/>
      <c r="M226" s="223"/>
      <c r="N226" s="223"/>
      <c r="O226" s="223"/>
      <c r="P226" s="222"/>
      <c r="Q226" s="223"/>
      <c r="R226" s="222"/>
      <c r="S226" s="223"/>
      <c r="T226" s="223"/>
      <c r="U226" s="222"/>
      <c r="V226" s="223"/>
      <c r="W226" s="223"/>
      <c r="X226" s="175"/>
      <c r="Y226" s="175"/>
      <c r="Z226" s="175"/>
      <c r="AA226" s="175"/>
      <c r="AB226" s="175"/>
      <c r="AC226" s="175"/>
      <c r="AD226" s="175"/>
      <c r="AE226" s="175"/>
      <c r="AF226" s="175"/>
      <c r="AG226" s="175"/>
      <c r="AH226" s="175"/>
    </row>
    <row r="227" spans="1:34" ht="39.75" customHeight="1" thickBot="1" x14ac:dyDescent="0.35">
      <c r="A227" s="175"/>
      <c r="B227" s="244"/>
      <c r="C227" s="244"/>
      <c r="D227" s="244"/>
      <c r="E227" s="252"/>
      <c r="F227" s="245"/>
      <c r="G227" s="245"/>
      <c r="H227" s="245"/>
      <c r="I227" s="246"/>
      <c r="J227" s="247"/>
      <c r="K227" s="248"/>
      <c r="L227" s="249"/>
      <c r="M227" s="245"/>
      <c r="N227" s="245"/>
      <c r="O227" s="245"/>
      <c r="P227" s="250"/>
      <c r="Q227" s="245"/>
      <c r="R227" s="222"/>
      <c r="S227" s="245"/>
      <c r="T227" s="246"/>
      <c r="U227" s="251"/>
      <c r="V227" s="245"/>
      <c r="W227" s="245"/>
      <c r="X227" s="175"/>
      <c r="Y227" s="175"/>
      <c r="Z227" s="175"/>
      <c r="AA227" s="175"/>
      <c r="AB227" s="175"/>
      <c r="AC227" s="175"/>
      <c r="AD227" s="175"/>
      <c r="AE227" s="175"/>
      <c r="AF227" s="175"/>
      <c r="AG227" s="175"/>
      <c r="AH227" s="175"/>
    </row>
    <row r="228" spans="1:34" ht="39.75" customHeight="1" thickBot="1" x14ac:dyDescent="0.35">
      <c r="A228" s="175"/>
      <c r="B228" s="304"/>
      <c r="C228" s="304"/>
      <c r="D228" s="304"/>
      <c r="E228" s="304"/>
      <c r="F228" s="305"/>
      <c r="G228" s="305"/>
      <c r="H228" s="305"/>
      <c r="I228" s="551" t="s">
        <v>312</v>
      </c>
      <c r="J228" s="552"/>
      <c r="K228" s="553"/>
      <c r="L228" s="306"/>
      <c r="M228" s="307" t="s">
        <v>366</v>
      </c>
      <c r="N228" s="551" t="s">
        <v>314</v>
      </c>
      <c r="O228" s="552"/>
      <c r="P228" s="553"/>
      <c r="Q228" s="306"/>
      <c r="R228" s="308"/>
      <c r="S228" s="309"/>
      <c r="T228" s="551" t="s">
        <v>311</v>
      </c>
      <c r="U228" s="553"/>
      <c r="V228" s="304"/>
      <c r="W228" s="304"/>
      <c r="X228" s="304"/>
      <c r="Y228" s="175"/>
      <c r="Z228" s="175"/>
      <c r="AA228" s="175"/>
      <c r="AB228" s="175"/>
      <c r="AC228" s="175"/>
      <c r="AD228" s="175"/>
      <c r="AE228" s="175"/>
      <c r="AF228" s="175"/>
      <c r="AG228" s="175"/>
      <c r="AH228" s="175"/>
    </row>
    <row r="229" spans="1:34" ht="39.75" customHeight="1" thickBot="1" x14ac:dyDescent="0.35">
      <c r="A229" s="175"/>
      <c r="B229" s="307" t="s">
        <v>299</v>
      </c>
      <c r="C229" s="310" t="s">
        <v>332</v>
      </c>
      <c r="D229" s="307" t="s">
        <v>362</v>
      </c>
      <c r="E229" s="311" t="s">
        <v>322</v>
      </c>
      <c r="F229" s="308"/>
      <c r="G229" s="311" t="s">
        <v>301</v>
      </c>
      <c r="H229" s="311" t="s">
        <v>302</v>
      </c>
      <c r="I229" s="307" t="s">
        <v>303</v>
      </c>
      <c r="J229" s="307" t="s">
        <v>336</v>
      </c>
      <c r="K229" s="307" t="s">
        <v>304</v>
      </c>
      <c r="L229" s="308"/>
      <c r="M229" s="307" t="s">
        <v>305</v>
      </c>
      <c r="N229" s="311" t="s">
        <v>341</v>
      </c>
      <c r="O229" s="311" t="s">
        <v>365</v>
      </c>
      <c r="P229" s="307" t="s">
        <v>0</v>
      </c>
      <c r="Q229" s="307" t="s">
        <v>307</v>
      </c>
      <c r="R229" s="311" t="s">
        <v>308</v>
      </c>
      <c r="S229" s="308"/>
      <c r="T229" s="311" t="s">
        <v>309</v>
      </c>
      <c r="U229" s="311" t="s">
        <v>310</v>
      </c>
      <c r="V229" s="311" t="s">
        <v>313</v>
      </c>
      <c r="W229" s="312"/>
      <c r="X229" s="307" t="s">
        <v>323</v>
      </c>
      <c r="Y229" s="175"/>
      <c r="Z229" s="175"/>
      <c r="AA229" s="175"/>
      <c r="AB229" s="175"/>
      <c r="AC229" s="175"/>
      <c r="AD229" s="175"/>
      <c r="AE229" s="175"/>
      <c r="AF229" s="175"/>
      <c r="AG229" s="175"/>
      <c r="AH229" s="175"/>
    </row>
    <row r="230" spans="1:34" ht="39.75" customHeight="1" x14ac:dyDescent="0.3">
      <c r="A230" s="175"/>
      <c r="B230" s="557"/>
      <c r="C230" s="240"/>
      <c r="D230" s="224"/>
      <c r="E230" s="198"/>
      <c r="F230" s="199"/>
      <c r="G230" s="200"/>
      <c r="H230" s="197"/>
      <c r="I230" s="197"/>
      <c r="J230" s="197"/>
      <c r="K230" s="201"/>
      <c r="L230" s="199"/>
      <c r="M230" s="197"/>
      <c r="N230" s="197"/>
      <c r="O230" s="197"/>
      <c r="P230" s="197"/>
      <c r="Q230" s="202"/>
      <c r="R230" s="202"/>
      <c r="S230" s="199"/>
      <c r="T230" s="203"/>
      <c r="U230" s="200"/>
      <c r="V230" s="204"/>
      <c r="W230" s="175"/>
      <c r="X230" s="205"/>
      <c r="Y230" s="175"/>
      <c r="Z230" s="175"/>
      <c r="AA230" s="175"/>
      <c r="AB230" s="175"/>
      <c r="AC230" s="175"/>
      <c r="AD230" s="175"/>
      <c r="AE230" s="175"/>
      <c r="AF230" s="175"/>
      <c r="AG230" s="175"/>
      <c r="AH230" s="175"/>
    </row>
    <row r="231" spans="1:34" ht="39.75" customHeight="1" x14ac:dyDescent="0.3">
      <c r="A231" s="175"/>
      <c r="B231" s="558"/>
      <c r="C231" s="241"/>
      <c r="D231" s="225"/>
      <c r="E231" s="198"/>
      <c r="F231" s="207"/>
      <c r="G231" s="208"/>
      <c r="H231" s="206"/>
      <c r="I231" s="206"/>
      <c r="J231" s="206"/>
      <c r="K231" s="209"/>
      <c r="L231" s="207"/>
      <c r="M231" s="206"/>
      <c r="N231" s="206"/>
      <c r="O231" s="206"/>
      <c r="P231" s="206"/>
      <c r="Q231" s="210"/>
      <c r="R231" s="210"/>
      <c r="S231" s="207"/>
      <c r="T231" s="211"/>
      <c r="U231" s="208"/>
      <c r="V231" s="210"/>
      <c r="W231" s="175"/>
      <c r="X231" s="212"/>
      <c r="Y231" s="175"/>
      <c r="Z231" s="175"/>
      <c r="AA231" s="175"/>
      <c r="AB231" s="175"/>
      <c r="AC231" s="175"/>
      <c r="AD231" s="175"/>
      <c r="AE231" s="175"/>
      <c r="AF231" s="175"/>
      <c r="AG231" s="175"/>
      <c r="AH231" s="175"/>
    </row>
    <row r="232" spans="1:34" ht="39.75" customHeight="1" x14ac:dyDescent="0.3">
      <c r="A232" s="175"/>
      <c r="B232" s="558"/>
      <c r="C232" s="241"/>
      <c r="D232" s="225"/>
      <c r="E232" s="198"/>
      <c r="F232" s="207"/>
      <c r="G232" s="208"/>
      <c r="H232" s="206"/>
      <c r="I232" s="206"/>
      <c r="J232" s="206"/>
      <c r="K232" s="209"/>
      <c r="L232" s="207"/>
      <c r="M232" s="206"/>
      <c r="N232" s="206"/>
      <c r="O232" s="206"/>
      <c r="P232" s="206"/>
      <c r="Q232" s="210"/>
      <c r="R232" s="210"/>
      <c r="S232" s="207"/>
      <c r="T232" s="211"/>
      <c r="U232" s="208"/>
      <c r="V232" s="210"/>
      <c r="W232" s="175"/>
      <c r="X232" s="212"/>
      <c r="Y232" s="175"/>
      <c r="Z232" s="175"/>
      <c r="AA232" s="175"/>
      <c r="AB232" s="175"/>
      <c r="AC232" s="175"/>
      <c r="AD232" s="175"/>
      <c r="AE232" s="175"/>
      <c r="AF232" s="175"/>
      <c r="AG232" s="175"/>
      <c r="AH232" s="175"/>
    </row>
    <row r="233" spans="1:34" ht="39.75" customHeight="1" x14ac:dyDescent="0.3">
      <c r="A233" s="175"/>
      <c r="B233" s="558"/>
      <c r="C233" s="241"/>
      <c r="D233" s="225"/>
      <c r="E233" s="198"/>
      <c r="F233" s="207"/>
      <c r="G233" s="208"/>
      <c r="H233" s="206"/>
      <c r="I233" s="206"/>
      <c r="J233" s="206"/>
      <c r="K233" s="209"/>
      <c r="L233" s="207"/>
      <c r="M233" s="206"/>
      <c r="N233" s="206"/>
      <c r="O233" s="206"/>
      <c r="P233" s="206"/>
      <c r="Q233" s="210"/>
      <c r="R233" s="210"/>
      <c r="S233" s="207"/>
      <c r="T233" s="211"/>
      <c r="U233" s="208"/>
      <c r="V233" s="210"/>
      <c r="W233" s="175"/>
      <c r="X233" s="212"/>
      <c r="Y233" s="175"/>
      <c r="Z233" s="175"/>
      <c r="AA233" s="175"/>
      <c r="AB233" s="175"/>
      <c r="AC233" s="175"/>
      <c r="AD233" s="175"/>
      <c r="AE233" s="175"/>
      <c r="AF233" s="175"/>
      <c r="AG233" s="175"/>
      <c r="AH233" s="175"/>
    </row>
    <row r="234" spans="1:34" ht="39.75" customHeight="1" x14ac:dyDescent="0.3">
      <c r="A234" s="175"/>
      <c r="B234" s="558"/>
      <c r="C234" s="241"/>
      <c r="D234" s="225"/>
      <c r="E234" s="198"/>
      <c r="F234" s="207"/>
      <c r="G234" s="208"/>
      <c r="H234" s="206"/>
      <c r="I234" s="206"/>
      <c r="J234" s="206"/>
      <c r="K234" s="209"/>
      <c r="L234" s="207"/>
      <c r="M234" s="206"/>
      <c r="N234" s="206"/>
      <c r="O234" s="206"/>
      <c r="P234" s="206"/>
      <c r="Q234" s="210"/>
      <c r="R234" s="210"/>
      <c r="S234" s="207"/>
      <c r="T234" s="211"/>
      <c r="U234" s="208"/>
      <c r="V234" s="210"/>
      <c r="W234" s="175"/>
      <c r="X234" s="212"/>
      <c r="Y234" s="175"/>
      <c r="Z234" s="175"/>
      <c r="AA234" s="175"/>
      <c r="AB234" s="175"/>
      <c r="AC234" s="175"/>
      <c r="AD234" s="175"/>
      <c r="AE234" s="175"/>
      <c r="AF234" s="175"/>
      <c r="AG234" s="175"/>
      <c r="AH234" s="175"/>
    </row>
    <row r="235" spans="1:34" ht="39.75" customHeight="1" x14ac:dyDescent="0.3">
      <c r="A235" s="175"/>
      <c r="B235" s="558"/>
      <c r="C235" s="241"/>
      <c r="D235" s="225"/>
      <c r="E235" s="198"/>
      <c r="F235" s="207"/>
      <c r="G235" s="208"/>
      <c r="H235" s="212"/>
      <c r="I235" s="206"/>
      <c r="J235" s="206"/>
      <c r="K235" s="209"/>
      <c r="L235" s="207"/>
      <c r="M235" s="206"/>
      <c r="N235" s="206"/>
      <c r="O235" s="206"/>
      <c r="P235" s="206"/>
      <c r="Q235" s="210"/>
      <c r="R235" s="210"/>
      <c r="S235" s="207"/>
      <c r="T235" s="211"/>
      <c r="U235" s="208"/>
      <c r="V235" s="210"/>
      <c r="W235" s="175"/>
      <c r="X235" s="212"/>
      <c r="Y235" s="175"/>
      <c r="Z235" s="175"/>
      <c r="AA235" s="175"/>
      <c r="AB235" s="175"/>
      <c r="AC235" s="175"/>
      <c r="AD235" s="175"/>
      <c r="AE235" s="175"/>
      <c r="AF235" s="175"/>
      <c r="AG235" s="175"/>
      <c r="AH235" s="175"/>
    </row>
    <row r="236" spans="1:34" ht="39.75" customHeight="1" thickBot="1" x14ac:dyDescent="0.35">
      <c r="A236" s="175"/>
      <c r="B236" s="558"/>
      <c r="C236" s="243"/>
      <c r="D236" s="227"/>
      <c r="E236" s="198"/>
      <c r="F236" s="215"/>
      <c r="G236" s="216"/>
      <c r="H236" s="217"/>
      <c r="I236" s="217"/>
      <c r="J236" s="217"/>
      <c r="K236" s="218"/>
      <c r="L236" s="215"/>
      <c r="M236" s="217"/>
      <c r="N236" s="217"/>
      <c r="O236" s="217"/>
      <c r="P236" s="214"/>
      <c r="Q236" s="219"/>
      <c r="R236" s="210"/>
      <c r="S236" s="215"/>
      <c r="T236" s="220"/>
      <c r="U236" s="216"/>
      <c r="V236" s="219"/>
      <c r="W236" s="175"/>
      <c r="X236" s="212"/>
      <c r="Y236" s="175"/>
      <c r="Z236" s="175"/>
      <c r="AA236" s="175"/>
      <c r="AB236" s="175"/>
      <c r="AC236" s="175"/>
      <c r="AD236" s="175"/>
      <c r="AE236" s="175"/>
      <c r="AF236" s="175"/>
      <c r="AG236" s="175"/>
      <c r="AH236" s="175"/>
    </row>
    <row r="237" spans="1:34" ht="39.75" customHeight="1" thickBot="1" x14ac:dyDescent="0.35">
      <c r="A237" s="175"/>
      <c r="B237" s="559"/>
      <c r="C237" s="571" t="s">
        <v>367</v>
      </c>
      <c r="D237" s="553"/>
      <c r="E237" s="168">
        <f t="shared" ref="E237" si="32">SUM(E230:E236)</f>
        <v>0</v>
      </c>
      <c r="F237" s="169"/>
      <c r="G237" s="170"/>
      <c r="H237" s="168"/>
      <c r="I237" s="168"/>
      <c r="J237" s="168"/>
      <c r="K237" s="168"/>
      <c r="L237" s="169"/>
      <c r="M237" s="168"/>
      <c r="N237" s="168"/>
      <c r="O237" s="171"/>
      <c r="P237" s="171"/>
      <c r="Q237" s="172"/>
      <c r="R237" s="173"/>
      <c r="S237" s="169"/>
      <c r="T237" s="174"/>
      <c r="U237" s="167"/>
      <c r="V237" s="172"/>
      <c r="W237" s="175"/>
      <c r="X237" s="221"/>
      <c r="Y237" s="175"/>
      <c r="Z237" s="175"/>
      <c r="AA237" s="175"/>
      <c r="AB237" s="175"/>
      <c r="AC237" s="175"/>
      <c r="AD237" s="175"/>
      <c r="AE237" s="175"/>
      <c r="AF237" s="175"/>
      <c r="AG237" s="175"/>
      <c r="AH237" s="175"/>
    </row>
    <row r="238" spans="1:34" ht="39.75" customHeight="1" thickBot="1" x14ac:dyDescent="0.35">
      <c r="A238" s="175"/>
      <c r="B238" s="242"/>
      <c r="C238" s="571" t="s">
        <v>335</v>
      </c>
      <c r="D238" s="553"/>
      <c r="E238" s="168" t="str">
        <f t="shared" ref="E238" si="33">IF(E237=0, " ",E225-E237)</f>
        <v xml:space="preserve"> </v>
      </c>
      <c r="F238" s="223"/>
      <c r="G238" s="223"/>
      <c r="H238" s="223"/>
      <c r="I238" s="223"/>
      <c r="J238" s="223"/>
      <c r="K238" s="223"/>
      <c r="L238" s="222"/>
      <c r="M238" s="223"/>
      <c r="N238" s="223"/>
      <c r="O238" s="223"/>
      <c r="P238" s="222"/>
      <c r="Q238" s="223"/>
      <c r="R238" s="222"/>
      <c r="S238" s="223"/>
      <c r="T238" s="223"/>
      <c r="U238" s="222"/>
      <c r="V238" s="223"/>
      <c r="W238" s="223"/>
      <c r="X238" s="175"/>
      <c r="Y238" s="175"/>
      <c r="Z238" s="175"/>
      <c r="AA238" s="175"/>
      <c r="AB238" s="175"/>
      <c r="AC238" s="175"/>
      <c r="AD238" s="175"/>
      <c r="AE238" s="175"/>
      <c r="AF238" s="175"/>
      <c r="AG238" s="175"/>
      <c r="AH238" s="175"/>
    </row>
    <row r="239" spans="1:34" ht="39.75" customHeight="1" thickBot="1" x14ac:dyDescent="0.35">
      <c r="A239" s="175"/>
      <c r="B239" s="244"/>
      <c r="C239" s="244"/>
      <c r="D239" s="244"/>
      <c r="E239" s="252"/>
      <c r="F239" s="245"/>
      <c r="G239" s="245"/>
      <c r="H239" s="245"/>
      <c r="I239" s="246"/>
      <c r="J239" s="247"/>
      <c r="K239" s="248"/>
      <c r="L239" s="249"/>
      <c r="M239" s="245"/>
      <c r="N239" s="245"/>
      <c r="O239" s="245"/>
      <c r="P239" s="250"/>
      <c r="Q239" s="245"/>
      <c r="R239" s="222"/>
      <c r="S239" s="245"/>
      <c r="T239" s="246"/>
      <c r="U239" s="251"/>
      <c r="V239" s="245"/>
      <c r="W239" s="245"/>
      <c r="X239" s="175"/>
      <c r="Y239" s="175"/>
      <c r="Z239" s="175"/>
      <c r="AA239" s="175"/>
      <c r="AB239" s="175"/>
      <c r="AC239" s="175"/>
      <c r="AD239" s="175"/>
      <c r="AE239" s="175"/>
      <c r="AF239" s="175"/>
      <c r="AG239" s="175"/>
      <c r="AH239" s="175"/>
    </row>
    <row r="240" spans="1:34" ht="39.75" customHeight="1" thickBot="1" x14ac:dyDescent="0.35">
      <c r="A240" s="175"/>
      <c r="B240" s="304"/>
      <c r="C240" s="304"/>
      <c r="D240" s="304"/>
      <c r="E240" s="304"/>
      <c r="F240" s="305"/>
      <c r="G240" s="305"/>
      <c r="H240" s="305"/>
      <c r="I240" s="551" t="s">
        <v>312</v>
      </c>
      <c r="J240" s="552"/>
      <c r="K240" s="553"/>
      <c r="L240" s="306"/>
      <c r="M240" s="307" t="s">
        <v>366</v>
      </c>
      <c r="N240" s="551" t="s">
        <v>314</v>
      </c>
      <c r="O240" s="552"/>
      <c r="P240" s="553"/>
      <c r="Q240" s="306"/>
      <c r="R240" s="308"/>
      <c r="S240" s="309"/>
      <c r="T240" s="551" t="s">
        <v>311</v>
      </c>
      <c r="U240" s="553"/>
      <c r="V240" s="304"/>
      <c r="W240" s="304"/>
      <c r="X240" s="304"/>
      <c r="Y240" s="175"/>
      <c r="Z240" s="175"/>
      <c r="AA240" s="175"/>
      <c r="AB240" s="175"/>
      <c r="AC240" s="175"/>
      <c r="AD240" s="175"/>
      <c r="AE240" s="175"/>
      <c r="AF240" s="175"/>
      <c r="AG240" s="175"/>
      <c r="AH240" s="175"/>
    </row>
    <row r="241" spans="1:34" ht="39.75" customHeight="1" thickBot="1" x14ac:dyDescent="0.35">
      <c r="A241" s="175"/>
      <c r="B241" s="307" t="s">
        <v>299</v>
      </c>
      <c r="C241" s="310" t="s">
        <v>332</v>
      </c>
      <c r="D241" s="307" t="s">
        <v>362</v>
      </c>
      <c r="E241" s="311" t="s">
        <v>322</v>
      </c>
      <c r="F241" s="308"/>
      <c r="G241" s="311" t="s">
        <v>301</v>
      </c>
      <c r="H241" s="311" t="s">
        <v>302</v>
      </c>
      <c r="I241" s="307" t="s">
        <v>303</v>
      </c>
      <c r="J241" s="307" t="s">
        <v>336</v>
      </c>
      <c r="K241" s="307" t="s">
        <v>304</v>
      </c>
      <c r="L241" s="308"/>
      <c r="M241" s="307" t="s">
        <v>305</v>
      </c>
      <c r="N241" s="311" t="s">
        <v>341</v>
      </c>
      <c r="O241" s="311" t="s">
        <v>365</v>
      </c>
      <c r="P241" s="307" t="s">
        <v>0</v>
      </c>
      <c r="Q241" s="307" t="s">
        <v>307</v>
      </c>
      <c r="R241" s="311" t="s">
        <v>308</v>
      </c>
      <c r="S241" s="308"/>
      <c r="T241" s="311" t="s">
        <v>309</v>
      </c>
      <c r="U241" s="311" t="s">
        <v>310</v>
      </c>
      <c r="V241" s="311" t="s">
        <v>313</v>
      </c>
      <c r="W241" s="312"/>
      <c r="X241" s="307" t="s">
        <v>323</v>
      </c>
      <c r="Y241" s="175"/>
      <c r="Z241" s="175"/>
      <c r="AA241" s="175"/>
      <c r="AB241" s="175"/>
      <c r="AC241" s="175"/>
      <c r="AD241" s="175"/>
      <c r="AE241" s="175"/>
      <c r="AF241" s="175"/>
      <c r="AG241" s="175"/>
      <c r="AH241" s="175"/>
    </row>
    <row r="242" spans="1:34" ht="39.75" customHeight="1" x14ac:dyDescent="0.3">
      <c r="A242" s="175"/>
      <c r="B242" s="557"/>
      <c r="C242" s="240"/>
      <c r="D242" s="224"/>
      <c r="E242" s="198"/>
      <c r="F242" s="199"/>
      <c r="G242" s="200"/>
      <c r="H242" s="197"/>
      <c r="I242" s="197"/>
      <c r="J242" s="197"/>
      <c r="K242" s="201"/>
      <c r="L242" s="199"/>
      <c r="M242" s="197"/>
      <c r="N242" s="197"/>
      <c r="O242" s="197"/>
      <c r="P242" s="197"/>
      <c r="Q242" s="202"/>
      <c r="R242" s="202"/>
      <c r="S242" s="199"/>
      <c r="T242" s="203"/>
      <c r="U242" s="200"/>
      <c r="V242" s="204"/>
      <c r="W242" s="175"/>
      <c r="X242" s="205"/>
      <c r="Y242" s="175"/>
      <c r="Z242" s="175"/>
      <c r="AA242" s="175"/>
      <c r="AB242" s="175"/>
      <c r="AC242" s="175"/>
      <c r="AD242" s="175"/>
      <c r="AE242" s="175"/>
      <c r="AF242" s="175"/>
      <c r="AG242" s="175"/>
      <c r="AH242" s="175"/>
    </row>
    <row r="243" spans="1:34" ht="39.75" customHeight="1" x14ac:dyDescent="0.3">
      <c r="A243" s="175"/>
      <c r="B243" s="558"/>
      <c r="C243" s="241"/>
      <c r="D243" s="225"/>
      <c r="E243" s="198"/>
      <c r="F243" s="207"/>
      <c r="G243" s="208"/>
      <c r="H243" s="206"/>
      <c r="I243" s="206"/>
      <c r="J243" s="206"/>
      <c r="K243" s="209"/>
      <c r="L243" s="207"/>
      <c r="M243" s="206"/>
      <c r="N243" s="206"/>
      <c r="O243" s="206"/>
      <c r="P243" s="206"/>
      <c r="Q243" s="210"/>
      <c r="R243" s="210"/>
      <c r="S243" s="207"/>
      <c r="T243" s="211"/>
      <c r="U243" s="208"/>
      <c r="V243" s="210"/>
      <c r="W243" s="175"/>
      <c r="X243" s="212"/>
      <c r="Y243" s="175"/>
      <c r="Z243" s="175"/>
      <c r="AA243" s="175"/>
      <c r="AB243" s="175"/>
      <c r="AC243" s="175"/>
      <c r="AD243" s="175"/>
      <c r="AE243" s="175"/>
      <c r="AF243" s="175"/>
      <c r="AG243" s="175"/>
      <c r="AH243" s="175"/>
    </row>
    <row r="244" spans="1:34" ht="39.75" customHeight="1" x14ac:dyDescent="0.3">
      <c r="A244" s="175"/>
      <c r="B244" s="558"/>
      <c r="C244" s="241"/>
      <c r="D244" s="225"/>
      <c r="E244" s="198"/>
      <c r="F244" s="207"/>
      <c r="G244" s="208"/>
      <c r="H244" s="206"/>
      <c r="I244" s="206"/>
      <c r="J244" s="206"/>
      <c r="K244" s="209"/>
      <c r="L244" s="207"/>
      <c r="M244" s="206"/>
      <c r="N244" s="206"/>
      <c r="O244" s="206"/>
      <c r="P244" s="206"/>
      <c r="Q244" s="210"/>
      <c r="R244" s="210"/>
      <c r="S244" s="207"/>
      <c r="T244" s="211"/>
      <c r="U244" s="208"/>
      <c r="V244" s="210"/>
      <c r="W244" s="175"/>
      <c r="X244" s="212"/>
      <c r="Y244" s="175"/>
      <c r="Z244" s="175"/>
      <c r="AA244" s="175"/>
      <c r="AB244" s="175"/>
      <c r="AC244" s="175"/>
      <c r="AD244" s="175"/>
      <c r="AE244" s="175"/>
      <c r="AF244" s="175"/>
      <c r="AG244" s="175"/>
      <c r="AH244" s="175"/>
    </row>
    <row r="245" spans="1:34" ht="39.75" customHeight="1" x14ac:dyDescent="0.3">
      <c r="A245" s="175"/>
      <c r="B245" s="558"/>
      <c r="C245" s="241"/>
      <c r="D245" s="225"/>
      <c r="E245" s="198"/>
      <c r="F245" s="207"/>
      <c r="G245" s="208"/>
      <c r="H245" s="206"/>
      <c r="I245" s="206"/>
      <c r="J245" s="206"/>
      <c r="K245" s="209"/>
      <c r="L245" s="207"/>
      <c r="M245" s="206"/>
      <c r="N245" s="206"/>
      <c r="O245" s="206"/>
      <c r="P245" s="206"/>
      <c r="Q245" s="210"/>
      <c r="R245" s="210"/>
      <c r="S245" s="207"/>
      <c r="T245" s="211"/>
      <c r="U245" s="208"/>
      <c r="V245" s="210"/>
      <c r="W245" s="175"/>
      <c r="X245" s="212"/>
      <c r="Y245" s="175"/>
      <c r="Z245" s="175"/>
      <c r="AA245" s="175"/>
      <c r="AB245" s="175"/>
      <c r="AC245" s="175"/>
      <c r="AD245" s="175"/>
      <c r="AE245" s="175"/>
      <c r="AF245" s="175"/>
      <c r="AG245" s="175"/>
      <c r="AH245" s="175"/>
    </row>
    <row r="246" spans="1:34" ht="39.75" customHeight="1" x14ac:dyDescent="0.3">
      <c r="A246" s="175"/>
      <c r="B246" s="558"/>
      <c r="C246" s="241"/>
      <c r="D246" s="225"/>
      <c r="E246" s="198"/>
      <c r="F246" s="207"/>
      <c r="G246" s="208"/>
      <c r="H246" s="206"/>
      <c r="I246" s="206"/>
      <c r="J246" s="206"/>
      <c r="K246" s="209"/>
      <c r="L246" s="207"/>
      <c r="M246" s="206"/>
      <c r="N246" s="206"/>
      <c r="O246" s="206"/>
      <c r="P246" s="206"/>
      <c r="Q246" s="210"/>
      <c r="R246" s="210"/>
      <c r="S246" s="207"/>
      <c r="T246" s="211"/>
      <c r="U246" s="208"/>
      <c r="V246" s="210"/>
      <c r="W246" s="175"/>
      <c r="X246" s="212"/>
      <c r="Y246" s="175"/>
      <c r="Z246" s="175"/>
      <c r="AA246" s="175"/>
      <c r="AB246" s="175"/>
      <c r="AC246" s="175"/>
      <c r="AD246" s="175"/>
      <c r="AE246" s="175"/>
      <c r="AF246" s="175"/>
      <c r="AG246" s="175"/>
      <c r="AH246" s="175"/>
    </row>
    <row r="247" spans="1:34" ht="39.75" customHeight="1" x14ac:dyDescent="0.3">
      <c r="A247" s="175"/>
      <c r="B247" s="558"/>
      <c r="C247" s="241"/>
      <c r="D247" s="225"/>
      <c r="E247" s="198"/>
      <c r="F247" s="207"/>
      <c r="G247" s="208"/>
      <c r="H247" s="212"/>
      <c r="I247" s="206"/>
      <c r="J247" s="206"/>
      <c r="K247" s="209"/>
      <c r="L247" s="207"/>
      <c r="M247" s="206"/>
      <c r="N247" s="206"/>
      <c r="O247" s="206"/>
      <c r="P247" s="206"/>
      <c r="Q247" s="210"/>
      <c r="R247" s="210"/>
      <c r="S247" s="207"/>
      <c r="T247" s="211"/>
      <c r="U247" s="208"/>
      <c r="V247" s="210"/>
      <c r="W247" s="175"/>
      <c r="X247" s="212"/>
      <c r="Y247" s="175"/>
      <c r="Z247" s="175"/>
      <c r="AA247" s="175"/>
      <c r="AB247" s="175"/>
      <c r="AC247" s="175"/>
      <c r="AD247" s="175"/>
      <c r="AE247" s="175"/>
      <c r="AF247" s="175"/>
      <c r="AG247" s="175"/>
      <c r="AH247" s="175"/>
    </row>
    <row r="248" spans="1:34" ht="39.75" customHeight="1" thickBot="1" x14ac:dyDescent="0.35">
      <c r="A248" s="175"/>
      <c r="B248" s="558"/>
      <c r="C248" s="243"/>
      <c r="D248" s="227"/>
      <c r="E248" s="198"/>
      <c r="F248" s="215"/>
      <c r="G248" s="216"/>
      <c r="H248" s="217"/>
      <c r="I248" s="217"/>
      <c r="J248" s="217"/>
      <c r="K248" s="218"/>
      <c r="L248" s="215"/>
      <c r="M248" s="217"/>
      <c r="N248" s="217"/>
      <c r="O248" s="217"/>
      <c r="P248" s="214"/>
      <c r="Q248" s="219"/>
      <c r="R248" s="210"/>
      <c r="S248" s="215"/>
      <c r="T248" s="220"/>
      <c r="U248" s="216"/>
      <c r="V248" s="219"/>
      <c r="W248" s="175"/>
      <c r="X248" s="212"/>
      <c r="Y248" s="175"/>
      <c r="Z248" s="175"/>
      <c r="AA248" s="175"/>
      <c r="AB248" s="175"/>
      <c r="AC248" s="175"/>
      <c r="AD248" s="175"/>
      <c r="AE248" s="175"/>
      <c r="AF248" s="175"/>
      <c r="AG248" s="175"/>
      <c r="AH248" s="175"/>
    </row>
    <row r="249" spans="1:34" ht="39.75" customHeight="1" thickBot="1" x14ac:dyDescent="0.35">
      <c r="A249" s="175"/>
      <c r="B249" s="559"/>
      <c r="C249" s="571" t="s">
        <v>367</v>
      </c>
      <c r="D249" s="553"/>
      <c r="E249" s="168">
        <f t="shared" ref="E249" si="34">SUM(E242:E248)</f>
        <v>0</v>
      </c>
      <c r="F249" s="169"/>
      <c r="G249" s="170"/>
      <c r="H249" s="168"/>
      <c r="I249" s="168"/>
      <c r="J249" s="168"/>
      <c r="K249" s="168"/>
      <c r="L249" s="169"/>
      <c r="M249" s="168"/>
      <c r="N249" s="168"/>
      <c r="O249" s="171"/>
      <c r="P249" s="171"/>
      <c r="Q249" s="172"/>
      <c r="R249" s="173"/>
      <c r="S249" s="169"/>
      <c r="T249" s="174"/>
      <c r="U249" s="167"/>
      <c r="V249" s="172"/>
      <c r="W249" s="175"/>
      <c r="X249" s="221"/>
      <c r="Y249" s="175"/>
      <c r="Z249" s="175"/>
      <c r="AA249" s="175"/>
      <c r="AB249" s="175"/>
      <c r="AC249" s="175"/>
      <c r="AD249" s="175"/>
      <c r="AE249" s="175"/>
      <c r="AF249" s="175"/>
      <c r="AG249" s="175"/>
      <c r="AH249" s="175"/>
    </row>
    <row r="250" spans="1:34" ht="39.75" customHeight="1" thickBot="1" x14ac:dyDescent="0.35">
      <c r="A250" s="175"/>
      <c r="B250" s="242"/>
      <c r="C250" s="571" t="s">
        <v>335</v>
      </c>
      <c r="D250" s="553"/>
      <c r="E250" s="168" t="str">
        <f t="shared" ref="E250" si="35">IF(E249=0, " ",E237-E249)</f>
        <v xml:space="preserve"> </v>
      </c>
      <c r="F250" s="223"/>
      <c r="G250" s="223"/>
      <c r="H250" s="223"/>
      <c r="I250" s="223"/>
      <c r="J250" s="223"/>
      <c r="K250" s="223"/>
      <c r="L250" s="222"/>
      <c r="M250" s="223"/>
      <c r="N250" s="223"/>
      <c r="O250" s="223"/>
      <c r="P250" s="222"/>
      <c r="Q250" s="223"/>
      <c r="R250" s="222"/>
      <c r="S250" s="223"/>
      <c r="T250" s="223"/>
      <c r="U250" s="222"/>
      <c r="V250" s="223"/>
      <c r="W250" s="223"/>
      <c r="X250" s="175"/>
      <c r="Y250" s="175"/>
      <c r="Z250" s="175"/>
      <c r="AA250" s="175"/>
      <c r="AB250" s="175"/>
      <c r="AC250" s="175"/>
      <c r="AD250" s="175"/>
      <c r="AE250" s="175"/>
      <c r="AF250" s="175"/>
      <c r="AG250" s="175"/>
      <c r="AH250" s="175"/>
    </row>
    <row r="251" spans="1:34" ht="39.75" customHeight="1" thickBot="1" x14ac:dyDescent="0.35">
      <c r="A251" s="175"/>
      <c r="B251" s="244"/>
      <c r="C251" s="244"/>
      <c r="D251" s="244"/>
      <c r="E251" s="252"/>
      <c r="F251" s="245"/>
      <c r="G251" s="245"/>
      <c r="H251" s="245"/>
      <c r="I251" s="246"/>
      <c r="J251" s="247"/>
      <c r="K251" s="248"/>
      <c r="L251" s="249"/>
      <c r="M251" s="245"/>
      <c r="N251" s="245"/>
      <c r="O251" s="245"/>
      <c r="P251" s="250"/>
      <c r="Q251" s="245"/>
      <c r="R251" s="222"/>
      <c r="S251" s="245"/>
      <c r="T251" s="246"/>
      <c r="U251" s="251"/>
      <c r="V251" s="245"/>
      <c r="W251" s="245"/>
      <c r="X251" s="175"/>
      <c r="Y251" s="175"/>
      <c r="Z251" s="175"/>
      <c r="AA251" s="175"/>
      <c r="AB251" s="175"/>
      <c r="AC251" s="175"/>
      <c r="AD251" s="175"/>
      <c r="AE251" s="175"/>
      <c r="AF251" s="175"/>
      <c r="AG251" s="175"/>
      <c r="AH251" s="175"/>
    </row>
    <row r="252" spans="1:34" ht="39.75" customHeight="1" thickBot="1" x14ac:dyDescent="0.35">
      <c r="A252" s="175"/>
      <c r="B252" s="304"/>
      <c r="C252" s="304"/>
      <c r="D252" s="304"/>
      <c r="E252" s="304"/>
      <c r="F252" s="305"/>
      <c r="G252" s="305"/>
      <c r="H252" s="305"/>
      <c r="I252" s="551" t="s">
        <v>312</v>
      </c>
      <c r="J252" s="552"/>
      <c r="K252" s="553"/>
      <c r="L252" s="306"/>
      <c r="M252" s="307" t="s">
        <v>366</v>
      </c>
      <c r="N252" s="551" t="s">
        <v>314</v>
      </c>
      <c r="O252" s="552"/>
      <c r="P252" s="553"/>
      <c r="Q252" s="306"/>
      <c r="R252" s="308"/>
      <c r="S252" s="309"/>
      <c r="T252" s="551" t="s">
        <v>311</v>
      </c>
      <c r="U252" s="553"/>
      <c r="V252" s="304"/>
      <c r="W252" s="304"/>
      <c r="X252" s="304"/>
      <c r="Y252" s="175"/>
      <c r="Z252" s="175"/>
      <c r="AA252" s="175"/>
      <c r="AB252" s="175"/>
      <c r="AC252" s="175"/>
      <c r="AD252" s="175"/>
      <c r="AE252" s="175"/>
      <c r="AF252" s="175"/>
      <c r="AG252" s="175"/>
      <c r="AH252" s="175"/>
    </row>
    <row r="253" spans="1:34" ht="39.75" customHeight="1" thickBot="1" x14ac:dyDescent="0.35">
      <c r="A253" s="175"/>
      <c r="B253" s="307" t="s">
        <v>299</v>
      </c>
      <c r="C253" s="310" t="s">
        <v>332</v>
      </c>
      <c r="D253" s="307" t="s">
        <v>362</v>
      </c>
      <c r="E253" s="311" t="s">
        <v>322</v>
      </c>
      <c r="F253" s="308"/>
      <c r="G253" s="311" t="s">
        <v>301</v>
      </c>
      <c r="H253" s="311" t="s">
        <v>302</v>
      </c>
      <c r="I253" s="307" t="s">
        <v>303</v>
      </c>
      <c r="J253" s="307" t="s">
        <v>336</v>
      </c>
      <c r="K253" s="307" t="s">
        <v>304</v>
      </c>
      <c r="L253" s="308"/>
      <c r="M253" s="307" t="s">
        <v>305</v>
      </c>
      <c r="N253" s="311" t="s">
        <v>341</v>
      </c>
      <c r="O253" s="311" t="s">
        <v>365</v>
      </c>
      <c r="P253" s="307" t="s">
        <v>0</v>
      </c>
      <c r="Q253" s="307" t="s">
        <v>307</v>
      </c>
      <c r="R253" s="311" t="s">
        <v>308</v>
      </c>
      <c r="S253" s="308"/>
      <c r="T253" s="311" t="s">
        <v>309</v>
      </c>
      <c r="U253" s="311" t="s">
        <v>310</v>
      </c>
      <c r="V253" s="311" t="s">
        <v>313</v>
      </c>
      <c r="W253" s="312"/>
      <c r="X253" s="307" t="s">
        <v>323</v>
      </c>
      <c r="Y253" s="175"/>
      <c r="Z253" s="175"/>
      <c r="AA253" s="175"/>
      <c r="AB253" s="175"/>
      <c r="AC253" s="175"/>
      <c r="AD253" s="175"/>
      <c r="AE253" s="175"/>
      <c r="AF253" s="175"/>
      <c r="AG253" s="175"/>
      <c r="AH253" s="175"/>
    </row>
    <row r="254" spans="1:34" ht="39.75" customHeight="1" x14ac:dyDescent="0.3">
      <c r="A254" s="175"/>
      <c r="B254" s="557"/>
      <c r="C254" s="240"/>
      <c r="D254" s="224"/>
      <c r="E254" s="198"/>
      <c r="F254" s="199"/>
      <c r="G254" s="200"/>
      <c r="H254" s="197"/>
      <c r="I254" s="197"/>
      <c r="J254" s="197"/>
      <c r="K254" s="201"/>
      <c r="L254" s="199"/>
      <c r="M254" s="197"/>
      <c r="N254" s="197"/>
      <c r="O254" s="197"/>
      <c r="P254" s="197"/>
      <c r="Q254" s="202"/>
      <c r="R254" s="202"/>
      <c r="S254" s="199"/>
      <c r="T254" s="203"/>
      <c r="U254" s="200"/>
      <c r="V254" s="204"/>
      <c r="W254" s="175"/>
      <c r="X254" s="205"/>
      <c r="Y254" s="175"/>
      <c r="Z254" s="175"/>
      <c r="AA254" s="175"/>
      <c r="AB254" s="175"/>
      <c r="AC254" s="175"/>
      <c r="AD254" s="175"/>
      <c r="AE254" s="175"/>
      <c r="AF254" s="175"/>
      <c r="AG254" s="175"/>
      <c r="AH254" s="175"/>
    </row>
    <row r="255" spans="1:34" ht="39.75" customHeight="1" x14ac:dyDescent="0.3">
      <c r="A255" s="175"/>
      <c r="B255" s="558"/>
      <c r="C255" s="241"/>
      <c r="D255" s="225"/>
      <c r="E255" s="198"/>
      <c r="F255" s="207"/>
      <c r="G255" s="208"/>
      <c r="H255" s="206"/>
      <c r="I255" s="206"/>
      <c r="J255" s="206"/>
      <c r="K255" s="209"/>
      <c r="L255" s="207"/>
      <c r="M255" s="206"/>
      <c r="N255" s="206"/>
      <c r="O255" s="206"/>
      <c r="P255" s="206"/>
      <c r="Q255" s="210"/>
      <c r="R255" s="210"/>
      <c r="S255" s="207"/>
      <c r="T255" s="211"/>
      <c r="U255" s="208"/>
      <c r="V255" s="210"/>
      <c r="W255" s="175"/>
      <c r="X255" s="212"/>
      <c r="Y255" s="175"/>
      <c r="Z255" s="175"/>
      <c r="AA255" s="175"/>
      <c r="AB255" s="175"/>
      <c r="AC255" s="175"/>
      <c r="AD255" s="175"/>
      <c r="AE255" s="175"/>
      <c r="AF255" s="175"/>
      <c r="AG255" s="175"/>
      <c r="AH255" s="175"/>
    </row>
    <row r="256" spans="1:34" ht="39.75" customHeight="1" x14ac:dyDescent="0.3">
      <c r="A256" s="175"/>
      <c r="B256" s="558"/>
      <c r="C256" s="241"/>
      <c r="D256" s="225"/>
      <c r="E256" s="198"/>
      <c r="F256" s="207"/>
      <c r="G256" s="208"/>
      <c r="H256" s="206"/>
      <c r="I256" s="206"/>
      <c r="J256" s="206"/>
      <c r="K256" s="209"/>
      <c r="L256" s="207"/>
      <c r="M256" s="206"/>
      <c r="N256" s="206"/>
      <c r="O256" s="206"/>
      <c r="P256" s="206"/>
      <c r="Q256" s="210"/>
      <c r="R256" s="210"/>
      <c r="S256" s="207"/>
      <c r="T256" s="211"/>
      <c r="U256" s="208"/>
      <c r="V256" s="210"/>
      <c r="W256" s="175"/>
      <c r="X256" s="212"/>
      <c r="Y256" s="175"/>
      <c r="Z256" s="175"/>
      <c r="AA256" s="175"/>
      <c r="AB256" s="175"/>
      <c r="AC256" s="175"/>
      <c r="AD256" s="175"/>
      <c r="AE256" s="175"/>
      <c r="AF256" s="175"/>
      <c r="AG256" s="175"/>
      <c r="AH256" s="175"/>
    </row>
    <row r="257" spans="1:34" ht="39.75" customHeight="1" x14ac:dyDescent="0.3">
      <c r="A257" s="175"/>
      <c r="B257" s="558"/>
      <c r="C257" s="241"/>
      <c r="D257" s="225"/>
      <c r="E257" s="198"/>
      <c r="F257" s="207"/>
      <c r="G257" s="208"/>
      <c r="H257" s="206"/>
      <c r="I257" s="206"/>
      <c r="J257" s="206"/>
      <c r="K257" s="209"/>
      <c r="L257" s="207"/>
      <c r="M257" s="206"/>
      <c r="N257" s="206"/>
      <c r="O257" s="206"/>
      <c r="P257" s="206"/>
      <c r="Q257" s="210"/>
      <c r="R257" s="210"/>
      <c r="S257" s="207"/>
      <c r="T257" s="211"/>
      <c r="U257" s="208"/>
      <c r="V257" s="210"/>
      <c r="W257" s="175"/>
      <c r="X257" s="212"/>
      <c r="Y257" s="175"/>
      <c r="Z257" s="175"/>
      <c r="AA257" s="175"/>
      <c r="AB257" s="175"/>
      <c r="AC257" s="175"/>
      <c r="AD257" s="175"/>
      <c r="AE257" s="175"/>
      <c r="AF257" s="175"/>
      <c r="AG257" s="175"/>
      <c r="AH257" s="175"/>
    </row>
    <row r="258" spans="1:34" ht="39.75" customHeight="1" x14ac:dyDescent="0.3">
      <c r="A258" s="175"/>
      <c r="B258" s="558"/>
      <c r="C258" s="241"/>
      <c r="D258" s="225"/>
      <c r="E258" s="198"/>
      <c r="F258" s="207"/>
      <c r="G258" s="208"/>
      <c r="H258" s="206"/>
      <c r="I258" s="206"/>
      <c r="J258" s="206"/>
      <c r="K258" s="209"/>
      <c r="L258" s="207"/>
      <c r="M258" s="206"/>
      <c r="N258" s="206"/>
      <c r="O258" s="206"/>
      <c r="P258" s="206"/>
      <c r="Q258" s="210"/>
      <c r="R258" s="210"/>
      <c r="S258" s="207"/>
      <c r="T258" s="211"/>
      <c r="U258" s="208"/>
      <c r="V258" s="210"/>
      <c r="W258" s="175"/>
      <c r="X258" s="212"/>
      <c r="Y258" s="175"/>
      <c r="Z258" s="175"/>
      <c r="AA258" s="175"/>
      <c r="AB258" s="175"/>
      <c r="AC258" s="175"/>
      <c r="AD258" s="175"/>
      <c r="AE258" s="175"/>
      <c r="AF258" s="175"/>
      <c r="AG258" s="175"/>
      <c r="AH258" s="175"/>
    </row>
    <row r="259" spans="1:34" ht="39.75" customHeight="1" x14ac:dyDescent="0.3">
      <c r="A259" s="175"/>
      <c r="B259" s="558"/>
      <c r="C259" s="241"/>
      <c r="D259" s="225"/>
      <c r="E259" s="198"/>
      <c r="F259" s="207"/>
      <c r="G259" s="208"/>
      <c r="H259" s="212"/>
      <c r="I259" s="206"/>
      <c r="J259" s="206"/>
      <c r="K259" s="209"/>
      <c r="L259" s="207"/>
      <c r="M259" s="206"/>
      <c r="N259" s="206"/>
      <c r="O259" s="206"/>
      <c r="P259" s="206"/>
      <c r="Q259" s="210"/>
      <c r="R259" s="210"/>
      <c r="S259" s="207"/>
      <c r="T259" s="211"/>
      <c r="U259" s="208"/>
      <c r="V259" s="210"/>
      <c r="W259" s="175"/>
      <c r="X259" s="212"/>
      <c r="Y259" s="175"/>
      <c r="Z259" s="175"/>
      <c r="AA259" s="175"/>
      <c r="AB259" s="175"/>
      <c r="AC259" s="175"/>
      <c r="AD259" s="175"/>
      <c r="AE259" s="175"/>
      <c r="AF259" s="175"/>
      <c r="AG259" s="175"/>
      <c r="AH259" s="175"/>
    </row>
    <row r="260" spans="1:34" ht="39.75" customHeight="1" thickBot="1" x14ac:dyDescent="0.35">
      <c r="A260" s="175"/>
      <c r="B260" s="558"/>
      <c r="C260" s="243"/>
      <c r="D260" s="227"/>
      <c r="E260" s="198"/>
      <c r="F260" s="215"/>
      <c r="G260" s="216"/>
      <c r="H260" s="217"/>
      <c r="I260" s="217"/>
      <c r="J260" s="217"/>
      <c r="K260" s="218"/>
      <c r="L260" s="215"/>
      <c r="M260" s="217"/>
      <c r="N260" s="217"/>
      <c r="O260" s="217"/>
      <c r="P260" s="214"/>
      <c r="Q260" s="219"/>
      <c r="R260" s="210"/>
      <c r="S260" s="215"/>
      <c r="T260" s="220"/>
      <c r="U260" s="216"/>
      <c r="V260" s="219"/>
      <c r="W260" s="175"/>
      <c r="X260" s="212"/>
      <c r="Y260" s="175"/>
      <c r="Z260" s="175"/>
      <c r="AA260" s="175"/>
      <c r="AB260" s="175"/>
      <c r="AC260" s="175"/>
      <c r="AD260" s="175"/>
      <c r="AE260" s="175"/>
      <c r="AF260" s="175"/>
      <c r="AG260" s="175"/>
      <c r="AH260" s="175"/>
    </row>
    <row r="261" spans="1:34" ht="39.75" customHeight="1" thickBot="1" x14ac:dyDescent="0.35">
      <c r="A261" s="175"/>
      <c r="B261" s="559"/>
      <c r="C261" s="571" t="s">
        <v>367</v>
      </c>
      <c r="D261" s="553"/>
      <c r="E261" s="168">
        <f t="shared" ref="E261" si="36">SUM(E254:E260)</f>
        <v>0</v>
      </c>
      <c r="F261" s="169"/>
      <c r="G261" s="170"/>
      <c r="H261" s="168"/>
      <c r="I261" s="168"/>
      <c r="J261" s="168"/>
      <c r="K261" s="168"/>
      <c r="L261" s="169"/>
      <c r="M261" s="168"/>
      <c r="N261" s="168"/>
      <c r="O261" s="171"/>
      <c r="P261" s="171"/>
      <c r="Q261" s="172"/>
      <c r="R261" s="173"/>
      <c r="S261" s="169"/>
      <c r="T261" s="174"/>
      <c r="U261" s="167"/>
      <c r="V261" s="172"/>
      <c r="W261" s="175"/>
      <c r="X261" s="221"/>
      <c r="Y261" s="175"/>
      <c r="Z261" s="175"/>
      <c r="AA261" s="175"/>
      <c r="AB261" s="175"/>
      <c r="AC261" s="175"/>
      <c r="AD261" s="175"/>
      <c r="AE261" s="175"/>
      <c r="AF261" s="175"/>
      <c r="AG261" s="175"/>
      <c r="AH261" s="175"/>
    </row>
    <row r="262" spans="1:34" ht="39.75" customHeight="1" thickBot="1" x14ac:dyDescent="0.35">
      <c r="A262" s="175"/>
      <c r="B262" s="242"/>
      <c r="C262" s="571" t="s">
        <v>335</v>
      </c>
      <c r="D262" s="553"/>
      <c r="E262" s="168" t="str">
        <f t="shared" ref="E262" si="37">IF(E261=0, " ",E249-E261)</f>
        <v xml:space="preserve"> </v>
      </c>
      <c r="F262" s="223"/>
      <c r="G262" s="223"/>
      <c r="H262" s="223"/>
      <c r="I262" s="223"/>
      <c r="J262" s="223"/>
      <c r="K262" s="223"/>
      <c r="L262" s="222"/>
      <c r="M262" s="223"/>
      <c r="N262" s="223"/>
      <c r="O262" s="223"/>
      <c r="P262" s="222"/>
      <c r="Q262" s="223"/>
      <c r="R262" s="222"/>
      <c r="S262" s="223"/>
      <c r="T262" s="223"/>
      <c r="U262" s="222"/>
      <c r="V262" s="223"/>
      <c r="W262" s="223"/>
      <c r="X262" s="175"/>
      <c r="Y262" s="175"/>
      <c r="Z262" s="175"/>
      <c r="AA262" s="175"/>
      <c r="AB262" s="175"/>
      <c r="AC262" s="175"/>
      <c r="AD262" s="175"/>
      <c r="AE262" s="175"/>
      <c r="AF262" s="175"/>
      <c r="AG262" s="175"/>
      <c r="AH262" s="175"/>
    </row>
    <row r="263" spans="1:34" ht="39.75" customHeight="1" thickBot="1" x14ac:dyDescent="0.35">
      <c r="A263" s="175"/>
      <c r="B263" s="244"/>
      <c r="C263" s="244"/>
      <c r="D263" s="244"/>
      <c r="E263" s="252"/>
      <c r="F263" s="245"/>
      <c r="G263" s="245"/>
      <c r="H263" s="245"/>
      <c r="I263" s="246"/>
      <c r="J263" s="247"/>
      <c r="K263" s="248"/>
      <c r="L263" s="249"/>
      <c r="M263" s="245"/>
      <c r="N263" s="245"/>
      <c r="O263" s="245"/>
      <c r="P263" s="250"/>
      <c r="Q263" s="245"/>
      <c r="R263" s="222"/>
      <c r="S263" s="245"/>
      <c r="T263" s="246"/>
      <c r="U263" s="251"/>
      <c r="V263" s="245"/>
      <c r="W263" s="245"/>
      <c r="X263" s="175"/>
      <c r="Y263" s="175"/>
      <c r="Z263" s="175"/>
      <c r="AA263" s="175"/>
      <c r="AB263" s="175"/>
      <c r="AC263" s="175"/>
      <c r="AD263" s="175"/>
      <c r="AE263" s="175"/>
      <c r="AF263" s="175"/>
      <c r="AG263" s="175"/>
      <c r="AH263" s="175"/>
    </row>
    <row r="264" spans="1:34" ht="39.75" customHeight="1" thickBot="1" x14ac:dyDescent="0.35">
      <c r="A264" s="175"/>
      <c r="B264" s="304"/>
      <c r="C264" s="304"/>
      <c r="D264" s="304"/>
      <c r="E264" s="304"/>
      <c r="F264" s="305"/>
      <c r="G264" s="305"/>
      <c r="H264" s="305"/>
      <c r="I264" s="551" t="s">
        <v>312</v>
      </c>
      <c r="J264" s="552"/>
      <c r="K264" s="553"/>
      <c r="L264" s="306"/>
      <c r="M264" s="307" t="s">
        <v>366</v>
      </c>
      <c r="N264" s="551" t="s">
        <v>314</v>
      </c>
      <c r="O264" s="552"/>
      <c r="P264" s="553"/>
      <c r="Q264" s="306"/>
      <c r="R264" s="308"/>
      <c r="S264" s="309"/>
      <c r="T264" s="551" t="s">
        <v>311</v>
      </c>
      <c r="U264" s="553"/>
      <c r="V264" s="304"/>
      <c r="W264" s="304"/>
      <c r="X264" s="304"/>
      <c r="Y264" s="175"/>
      <c r="Z264" s="175"/>
      <c r="AA264" s="175"/>
      <c r="AB264" s="175"/>
      <c r="AC264" s="175"/>
      <c r="AD264" s="175"/>
      <c r="AE264" s="175"/>
      <c r="AF264" s="175"/>
      <c r="AG264" s="175"/>
      <c r="AH264" s="175"/>
    </row>
    <row r="265" spans="1:34" ht="39.75" customHeight="1" thickBot="1" x14ac:dyDescent="0.35">
      <c r="A265" s="175"/>
      <c r="B265" s="307" t="s">
        <v>299</v>
      </c>
      <c r="C265" s="310" t="s">
        <v>332</v>
      </c>
      <c r="D265" s="307" t="s">
        <v>362</v>
      </c>
      <c r="E265" s="311" t="s">
        <v>322</v>
      </c>
      <c r="F265" s="308"/>
      <c r="G265" s="311" t="s">
        <v>301</v>
      </c>
      <c r="H265" s="311" t="s">
        <v>302</v>
      </c>
      <c r="I265" s="307" t="s">
        <v>303</v>
      </c>
      <c r="J265" s="307" t="s">
        <v>336</v>
      </c>
      <c r="K265" s="307" t="s">
        <v>304</v>
      </c>
      <c r="L265" s="308"/>
      <c r="M265" s="307" t="s">
        <v>305</v>
      </c>
      <c r="N265" s="311" t="s">
        <v>341</v>
      </c>
      <c r="O265" s="311" t="s">
        <v>365</v>
      </c>
      <c r="P265" s="307" t="s">
        <v>0</v>
      </c>
      <c r="Q265" s="307" t="s">
        <v>307</v>
      </c>
      <c r="R265" s="311" t="s">
        <v>308</v>
      </c>
      <c r="S265" s="308"/>
      <c r="T265" s="311" t="s">
        <v>309</v>
      </c>
      <c r="U265" s="311" t="s">
        <v>310</v>
      </c>
      <c r="V265" s="311" t="s">
        <v>313</v>
      </c>
      <c r="W265" s="312"/>
      <c r="X265" s="307" t="s">
        <v>323</v>
      </c>
      <c r="Y265" s="175"/>
      <c r="Z265" s="175"/>
      <c r="AA265" s="175"/>
      <c r="AB265" s="175"/>
      <c r="AC265" s="175"/>
      <c r="AD265" s="175"/>
      <c r="AE265" s="175"/>
      <c r="AF265" s="175"/>
      <c r="AG265" s="175"/>
      <c r="AH265" s="175"/>
    </row>
    <row r="266" spans="1:34" ht="39.75" customHeight="1" x14ac:dyDescent="0.3">
      <c r="A266" s="175"/>
      <c r="B266" s="557"/>
      <c r="C266" s="240"/>
      <c r="D266" s="224"/>
      <c r="E266" s="198"/>
      <c r="F266" s="199"/>
      <c r="G266" s="200"/>
      <c r="H266" s="197"/>
      <c r="I266" s="197"/>
      <c r="J266" s="197"/>
      <c r="K266" s="201"/>
      <c r="L266" s="199"/>
      <c r="M266" s="197"/>
      <c r="N266" s="197"/>
      <c r="O266" s="197"/>
      <c r="P266" s="197"/>
      <c r="Q266" s="202"/>
      <c r="R266" s="202"/>
      <c r="S266" s="199"/>
      <c r="T266" s="203"/>
      <c r="U266" s="200"/>
      <c r="V266" s="204"/>
      <c r="W266" s="175"/>
      <c r="X266" s="205"/>
      <c r="Y266" s="175"/>
      <c r="Z266" s="175"/>
      <c r="AA266" s="175"/>
      <c r="AB266" s="175"/>
      <c r="AC266" s="175"/>
      <c r="AD266" s="175"/>
      <c r="AE266" s="175"/>
      <c r="AF266" s="175"/>
      <c r="AG266" s="175"/>
      <c r="AH266" s="175"/>
    </row>
    <row r="267" spans="1:34" ht="39.75" customHeight="1" x14ac:dyDescent="0.3">
      <c r="A267" s="175"/>
      <c r="B267" s="558"/>
      <c r="C267" s="241"/>
      <c r="D267" s="225"/>
      <c r="E267" s="198"/>
      <c r="F267" s="207"/>
      <c r="G267" s="208"/>
      <c r="H267" s="206"/>
      <c r="I267" s="206"/>
      <c r="J267" s="206"/>
      <c r="K267" s="209"/>
      <c r="L267" s="207"/>
      <c r="M267" s="206"/>
      <c r="N267" s="206"/>
      <c r="O267" s="206"/>
      <c r="P267" s="206"/>
      <c r="Q267" s="210"/>
      <c r="R267" s="210"/>
      <c r="S267" s="207"/>
      <c r="T267" s="211"/>
      <c r="U267" s="208"/>
      <c r="V267" s="210"/>
      <c r="W267" s="175"/>
      <c r="X267" s="212"/>
      <c r="Y267" s="175"/>
      <c r="Z267" s="175"/>
      <c r="AA267" s="175"/>
      <c r="AB267" s="175"/>
      <c r="AC267" s="175"/>
      <c r="AD267" s="175"/>
      <c r="AE267" s="175"/>
      <c r="AF267" s="175"/>
      <c r="AG267" s="175"/>
      <c r="AH267" s="175"/>
    </row>
    <row r="268" spans="1:34" ht="39.75" customHeight="1" x14ac:dyDescent="0.3">
      <c r="A268" s="175"/>
      <c r="B268" s="558"/>
      <c r="C268" s="241"/>
      <c r="D268" s="225"/>
      <c r="E268" s="198"/>
      <c r="F268" s="207"/>
      <c r="G268" s="208"/>
      <c r="H268" s="206"/>
      <c r="I268" s="206"/>
      <c r="J268" s="206"/>
      <c r="K268" s="209"/>
      <c r="L268" s="207"/>
      <c r="M268" s="206"/>
      <c r="N268" s="206"/>
      <c r="O268" s="206"/>
      <c r="P268" s="206"/>
      <c r="Q268" s="210"/>
      <c r="R268" s="210"/>
      <c r="S268" s="207"/>
      <c r="T268" s="211"/>
      <c r="U268" s="208"/>
      <c r="V268" s="210"/>
      <c r="W268" s="175"/>
      <c r="X268" s="212"/>
      <c r="Y268" s="175"/>
      <c r="Z268" s="175"/>
      <c r="AA268" s="175"/>
      <c r="AB268" s="175"/>
      <c r="AC268" s="175"/>
      <c r="AD268" s="175"/>
      <c r="AE268" s="175"/>
      <c r="AF268" s="175"/>
      <c r="AG268" s="175"/>
      <c r="AH268" s="175"/>
    </row>
    <row r="269" spans="1:34" ht="39.75" customHeight="1" x14ac:dyDescent="0.3">
      <c r="A269" s="175"/>
      <c r="B269" s="558"/>
      <c r="C269" s="241"/>
      <c r="D269" s="225"/>
      <c r="E269" s="198"/>
      <c r="F269" s="207"/>
      <c r="G269" s="208"/>
      <c r="H269" s="206"/>
      <c r="I269" s="206"/>
      <c r="J269" s="206"/>
      <c r="K269" s="209"/>
      <c r="L269" s="207"/>
      <c r="M269" s="206"/>
      <c r="N269" s="206"/>
      <c r="O269" s="206"/>
      <c r="P269" s="206"/>
      <c r="Q269" s="210"/>
      <c r="R269" s="210"/>
      <c r="S269" s="207"/>
      <c r="T269" s="211"/>
      <c r="U269" s="208"/>
      <c r="V269" s="210"/>
      <c r="W269" s="175"/>
      <c r="X269" s="212"/>
      <c r="Y269" s="175"/>
      <c r="Z269" s="175"/>
      <c r="AA269" s="175"/>
      <c r="AB269" s="175"/>
      <c r="AC269" s="175"/>
      <c r="AD269" s="175"/>
      <c r="AE269" s="175"/>
      <c r="AF269" s="175"/>
      <c r="AG269" s="175"/>
      <c r="AH269" s="175"/>
    </row>
    <row r="270" spans="1:34" ht="39.75" customHeight="1" x14ac:dyDescent="0.3">
      <c r="A270" s="175"/>
      <c r="B270" s="558"/>
      <c r="C270" s="241"/>
      <c r="D270" s="225"/>
      <c r="E270" s="198"/>
      <c r="F270" s="207"/>
      <c r="G270" s="208"/>
      <c r="H270" s="206"/>
      <c r="I270" s="206"/>
      <c r="J270" s="206"/>
      <c r="K270" s="209"/>
      <c r="L270" s="207"/>
      <c r="M270" s="206"/>
      <c r="N270" s="206"/>
      <c r="O270" s="206"/>
      <c r="P270" s="206"/>
      <c r="Q270" s="210"/>
      <c r="R270" s="210"/>
      <c r="S270" s="207"/>
      <c r="T270" s="211"/>
      <c r="U270" s="208"/>
      <c r="V270" s="210"/>
      <c r="W270" s="175"/>
      <c r="X270" s="212"/>
      <c r="Y270" s="175"/>
      <c r="Z270" s="175"/>
      <c r="AA270" s="175"/>
      <c r="AB270" s="175"/>
      <c r="AC270" s="175"/>
      <c r="AD270" s="175"/>
      <c r="AE270" s="175"/>
      <c r="AF270" s="175"/>
      <c r="AG270" s="175"/>
      <c r="AH270" s="175"/>
    </row>
    <row r="271" spans="1:34" ht="39.75" customHeight="1" x14ac:dyDescent="0.3">
      <c r="A271" s="175"/>
      <c r="B271" s="558"/>
      <c r="C271" s="241"/>
      <c r="D271" s="225"/>
      <c r="E271" s="198"/>
      <c r="F271" s="207"/>
      <c r="G271" s="208"/>
      <c r="H271" s="212"/>
      <c r="I271" s="206"/>
      <c r="J271" s="206"/>
      <c r="K271" s="209"/>
      <c r="L271" s="207"/>
      <c r="M271" s="206"/>
      <c r="N271" s="206"/>
      <c r="O271" s="206"/>
      <c r="P271" s="206"/>
      <c r="Q271" s="210"/>
      <c r="R271" s="210"/>
      <c r="S271" s="207"/>
      <c r="T271" s="211"/>
      <c r="U271" s="208"/>
      <c r="V271" s="210"/>
      <c r="W271" s="175"/>
      <c r="X271" s="212"/>
      <c r="Y271" s="175"/>
      <c r="Z271" s="175"/>
      <c r="AA271" s="175"/>
      <c r="AB271" s="175"/>
      <c r="AC271" s="175"/>
      <c r="AD271" s="175"/>
      <c r="AE271" s="175"/>
      <c r="AF271" s="175"/>
      <c r="AG271" s="175"/>
      <c r="AH271" s="175"/>
    </row>
    <row r="272" spans="1:34" ht="39.75" customHeight="1" thickBot="1" x14ac:dyDescent="0.35">
      <c r="A272" s="175"/>
      <c r="B272" s="558"/>
      <c r="C272" s="243"/>
      <c r="D272" s="227"/>
      <c r="E272" s="198"/>
      <c r="F272" s="215"/>
      <c r="G272" s="216"/>
      <c r="H272" s="217"/>
      <c r="I272" s="217"/>
      <c r="J272" s="217"/>
      <c r="K272" s="218"/>
      <c r="L272" s="215"/>
      <c r="M272" s="217"/>
      <c r="N272" s="217"/>
      <c r="O272" s="217"/>
      <c r="P272" s="214"/>
      <c r="Q272" s="219"/>
      <c r="R272" s="210"/>
      <c r="S272" s="215"/>
      <c r="T272" s="220"/>
      <c r="U272" s="216"/>
      <c r="V272" s="219"/>
      <c r="W272" s="175"/>
      <c r="X272" s="212"/>
      <c r="Y272" s="175"/>
      <c r="Z272" s="175"/>
      <c r="AA272" s="175"/>
      <c r="AB272" s="175"/>
      <c r="AC272" s="175"/>
      <c r="AD272" s="175"/>
      <c r="AE272" s="175"/>
      <c r="AF272" s="175"/>
      <c r="AG272" s="175"/>
      <c r="AH272" s="175"/>
    </row>
    <row r="273" spans="1:34" ht="39.75" customHeight="1" thickBot="1" x14ac:dyDescent="0.35">
      <c r="A273" s="175"/>
      <c r="B273" s="559"/>
      <c r="C273" s="571" t="s">
        <v>367</v>
      </c>
      <c r="D273" s="553"/>
      <c r="E273" s="168">
        <f t="shared" ref="E273" si="38">SUM(E266:E272)</f>
        <v>0</v>
      </c>
      <c r="F273" s="169"/>
      <c r="G273" s="170"/>
      <c r="H273" s="168"/>
      <c r="I273" s="168"/>
      <c r="J273" s="168"/>
      <c r="K273" s="168"/>
      <c r="L273" s="169"/>
      <c r="M273" s="168"/>
      <c r="N273" s="168"/>
      <c r="O273" s="171"/>
      <c r="P273" s="171"/>
      <c r="Q273" s="172"/>
      <c r="R273" s="173"/>
      <c r="S273" s="169"/>
      <c r="T273" s="174"/>
      <c r="U273" s="167"/>
      <c r="V273" s="172"/>
      <c r="W273" s="175"/>
      <c r="X273" s="221"/>
      <c r="Y273" s="175"/>
      <c r="Z273" s="175"/>
      <c r="AA273" s="175"/>
      <c r="AB273" s="175"/>
      <c r="AC273" s="175"/>
      <c r="AD273" s="175"/>
      <c r="AE273" s="175"/>
      <c r="AF273" s="175"/>
      <c r="AG273" s="175"/>
      <c r="AH273" s="175"/>
    </row>
    <row r="274" spans="1:34" ht="39.75" customHeight="1" thickBot="1" x14ac:dyDescent="0.35">
      <c r="A274" s="175"/>
      <c r="B274" s="242"/>
      <c r="C274" s="571" t="s">
        <v>335</v>
      </c>
      <c r="D274" s="553"/>
      <c r="E274" s="168" t="str">
        <f t="shared" ref="E274" si="39">IF(E273=0, " ",E261-E273)</f>
        <v xml:space="preserve"> </v>
      </c>
      <c r="F274" s="223"/>
      <c r="G274" s="223"/>
      <c r="H274" s="223"/>
      <c r="I274" s="223"/>
      <c r="J274" s="223"/>
      <c r="K274" s="223"/>
      <c r="L274" s="222"/>
      <c r="M274" s="223"/>
      <c r="N274" s="223"/>
      <c r="O274" s="223"/>
      <c r="P274" s="222"/>
      <c r="Q274" s="223"/>
      <c r="R274" s="222"/>
      <c r="S274" s="223"/>
      <c r="T274" s="223"/>
      <c r="U274" s="222"/>
      <c r="V274" s="223"/>
      <c r="W274" s="223"/>
      <c r="X274" s="175"/>
      <c r="Y274" s="175"/>
      <c r="Z274" s="175"/>
      <c r="AA274" s="175"/>
      <c r="AB274" s="175"/>
      <c r="AC274" s="175"/>
      <c r="AD274" s="175"/>
      <c r="AE274" s="175"/>
      <c r="AF274" s="175"/>
      <c r="AG274" s="175"/>
      <c r="AH274" s="175"/>
    </row>
    <row r="275" spans="1:34" ht="39.75" customHeight="1" thickBot="1" x14ac:dyDescent="0.35">
      <c r="A275" s="175"/>
      <c r="B275" s="244"/>
      <c r="C275" s="244"/>
      <c r="D275" s="244"/>
      <c r="E275" s="252"/>
      <c r="F275" s="245"/>
      <c r="G275" s="245"/>
      <c r="H275" s="245"/>
      <c r="I275" s="246"/>
      <c r="J275" s="247"/>
      <c r="K275" s="248"/>
      <c r="L275" s="249"/>
      <c r="M275" s="245"/>
      <c r="N275" s="245"/>
      <c r="O275" s="245"/>
      <c r="P275" s="250"/>
      <c r="Q275" s="245"/>
      <c r="R275" s="222"/>
      <c r="S275" s="245"/>
      <c r="T275" s="246"/>
      <c r="U275" s="251"/>
      <c r="V275" s="245"/>
      <c r="W275" s="245"/>
      <c r="X275" s="175"/>
      <c r="Y275" s="175"/>
      <c r="Z275" s="175"/>
      <c r="AA275" s="175"/>
      <c r="AB275" s="175"/>
      <c r="AC275" s="175"/>
      <c r="AD275" s="175"/>
      <c r="AE275" s="175"/>
      <c r="AF275" s="175"/>
      <c r="AG275" s="175"/>
      <c r="AH275" s="175"/>
    </row>
    <row r="276" spans="1:34" ht="39.75" customHeight="1" thickBot="1" x14ac:dyDescent="0.35">
      <c r="A276" s="175"/>
      <c r="B276" s="304"/>
      <c r="C276" s="304"/>
      <c r="D276" s="304"/>
      <c r="E276" s="304"/>
      <c r="F276" s="305"/>
      <c r="G276" s="305"/>
      <c r="H276" s="305"/>
      <c r="I276" s="551" t="s">
        <v>312</v>
      </c>
      <c r="J276" s="552"/>
      <c r="K276" s="553"/>
      <c r="L276" s="306"/>
      <c r="M276" s="307" t="s">
        <v>366</v>
      </c>
      <c r="N276" s="551" t="s">
        <v>314</v>
      </c>
      <c r="O276" s="552"/>
      <c r="P276" s="553"/>
      <c r="Q276" s="306"/>
      <c r="R276" s="308"/>
      <c r="S276" s="309"/>
      <c r="T276" s="551" t="s">
        <v>311</v>
      </c>
      <c r="U276" s="553"/>
      <c r="V276" s="304"/>
      <c r="W276" s="304"/>
      <c r="X276" s="304"/>
      <c r="Y276" s="175"/>
      <c r="Z276" s="175"/>
      <c r="AA276" s="175"/>
      <c r="AB276" s="175"/>
      <c r="AC276" s="175"/>
      <c r="AD276" s="175"/>
      <c r="AE276" s="175"/>
      <c r="AF276" s="175"/>
      <c r="AG276" s="175"/>
      <c r="AH276" s="175"/>
    </row>
    <row r="277" spans="1:34" ht="39.75" customHeight="1" thickBot="1" x14ac:dyDescent="0.35">
      <c r="A277" s="175"/>
      <c r="B277" s="307" t="s">
        <v>299</v>
      </c>
      <c r="C277" s="310" t="s">
        <v>332</v>
      </c>
      <c r="D277" s="307" t="s">
        <v>362</v>
      </c>
      <c r="E277" s="311" t="s">
        <v>322</v>
      </c>
      <c r="F277" s="308"/>
      <c r="G277" s="311" t="s">
        <v>301</v>
      </c>
      <c r="H277" s="311" t="s">
        <v>302</v>
      </c>
      <c r="I277" s="307" t="s">
        <v>303</v>
      </c>
      <c r="J277" s="307" t="s">
        <v>336</v>
      </c>
      <c r="K277" s="307" t="s">
        <v>304</v>
      </c>
      <c r="L277" s="308"/>
      <c r="M277" s="307" t="s">
        <v>305</v>
      </c>
      <c r="N277" s="311" t="s">
        <v>341</v>
      </c>
      <c r="O277" s="311" t="s">
        <v>365</v>
      </c>
      <c r="P277" s="307" t="s">
        <v>0</v>
      </c>
      <c r="Q277" s="307" t="s">
        <v>307</v>
      </c>
      <c r="R277" s="311" t="s">
        <v>308</v>
      </c>
      <c r="S277" s="308"/>
      <c r="T277" s="311" t="s">
        <v>309</v>
      </c>
      <c r="U277" s="311" t="s">
        <v>310</v>
      </c>
      <c r="V277" s="311" t="s">
        <v>313</v>
      </c>
      <c r="W277" s="312"/>
      <c r="X277" s="307" t="s">
        <v>323</v>
      </c>
      <c r="Y277" s="175"/>
      <c r="Z277" s="175"/>
      <c r="AA277" s="175"/>
      <c r="AB277" s="175"/>
      <c r="AC277" s="175"/>
      <c r="AD277" s="175"/>
      <c r="AE277" s="175"/>
      <c r="AF277" s="175"/>
      <c r="AG277" s="175"/>
      <c r="AH277" s="175"/>
    </row>
    <row r="278" spans="1:34" ht="39.75" customHeight="1" x14ac:dyDescent="0.3">
      <c r="A278" s="175"/>
      <c r="B278" s="557"/>
      <c r="C278" s="240"/>
      <c r="D278" s="224"/>
      <c r="E278" s="198"/>
      <c r="F278" s="199"/>
      <c r="G278" s="200"/>
      <c r="H278" s="197"/>
      <c r="I278" s="197"/>
      <c r="J278" s="197"/>
      <c r="K278" s="201"/>
      <c r="L278" s="199"/>
      <c r="M278" s="197"/>
      <c r="N278" s="197"/>
      <c r="O278" s="197"/>
      <c r="P278" s="197"/>
      <c r="Q278" s="202"/>
      <c r="R278" s="202"/>
      <c r="S278" s="199"/>
      <c r="T278" s="203"/>
      <c r="U278" s="200"/>
      <c r="V278" s="204"/>
      <c r="W278" s="175"/>
      <c r="X278" s="205"/>
      <c r="Y278" s="175"/>
      <c r="Z278" s="175"/>
      <c r="AA278" s="175"/>
      <c r="AB278" s="175"/>
      <c r="AC278" s="175"/>
      <c r="AD278" s="175"/>
      <c r="AE278" s="175"/>
      <c r="AF278" s="175"/>
      <c r="AG278" s="175"/>
      <c r="AH278" s="175"/>
    </row>
    <row r="279" spans="1:34" ht="39.75" customHeight="1" x14ac:dyDescent="0.3">
      <c r="A279" s="175"/>
      <c r="B279" s="558"/>
      <c r="C279" s="241"/>
      <c r="D279" s="225"/>
      <c r="E279" s="198"/>
      <c r="F279" s="207"/>
      <c r="G279" s="208"/>
      <c r="H279" s="206"/>
      <c r="I279" s="206"/>
      <c r="J279" s="206"/>
      <c r="K279" s="209"/>
      <c r="L279" s="207"/>
      <c r="M279" s="206"/>
      <c r="N279" s="206"/>
      <c r="O279" s="206"/>
      <c r="P279" s="206"/>
      <c r="Q279" s="210"/>
      <c r="R279" s="210"/>
      <c r="S279" s="207"/>
      <c r="T279" s="211"/>
      <c r="U279" s="208"/>
      <c r="V279" s="210"/>
      <c r="W279" s="175"/>
      <c r="X279" s="212"/>
      <c r="Y279" s="175"/>
      <c r="Z279" s="175"/>
      <c r="AA279" s="175"/>
      <c r="AB279" s="175"/>
      <c r="AC279" s="175"/>
      <c r="AD279" s="175"/>
      <c r="AE279" s="175"/>
      <c r="AF279" s="175"/>
      <c r="AG279" s="175"/>
      <c r="AH279" s="175"/>
    </row>
    <row r="280" spans="1:34" ht="39.75" customHeight="1" x14ac:dyDescent="0.3">
      <c r="A280" s="175"/>
      <c r="B280" s="558"/>
      <c r="C280" s="241"/>
      <c r="D280" s="225"/>
      <c r="E280" s="198"/>
      <c r="F280" s="207"/>
      <c r="G280" s="208"/>
      <c r="H280" s="206"/>
      <c r="I280" s="206"/>
      <c r="J280" s="206"/>
      <c r="K280" s="209"/>
      <c r="L280" s="207"/>
      <c r="M280" s="206"/>
      <c r="N280" s="206"/>
      <c r="O280" s="206"/>
      <c r="P280" s="206"/>
      <c r="Q280" s="210"/>
      <c r="R280" s="210"/>
      <c r="S280" s="207"/>
      <c r="T280" s="211"/>
      <c r="U280" s="208"/>
      <c r="V280" s="210"/>
      <c r="W280" s="175"/>
      <c r="X280" s="212"/>
      <c r="Y280" s="175"/>
      <c r="Z280" s="175"/>
      <c r="AA280" s="175"/>
      <c r="AB280" s="175"/>
      <c r="AC280" s="175"/>
      <c r="AD280" s="175"/>
      <c r="AE280" s="175"/>
      <c r="AF280" s="175"/>
      <c r="AG280" s="175"/>
      <c r="AH280" s="175"/>
    </row>
    <row r="281" spans="1:34" ht="39.75" customHeight="1" x14ac:dyDescent="0.3">
      <c r="A281" s="175"/>
      <c r="B281" s="558"/>
      <c r="C281" s="241"/>
      <c r="D281" s="225"/>
      <c r="E281" s="198"/>
      <c r="F281" s="207"/>
      <c r="G281" s="208"/>
      <c r="H281" s="206"/>
      <c r="I281" s="206"/>
      <c r="J281" s="206"/>
      <c r="K281" s="209"/>
      <c r="L281" s="207"/>
      <c r="M281" s="206"/>
      <c r="N281" s="206"/>
      <c r="O281" s="206"/>
      <c r="P281" s="206"/>
      <c r="Q281" s="210"/>
      <c r="R281" s="210"/>
      <c r="S281" s="207"/>
      <c r="T281" s="211"/>
      <c r="U281" s="208"/>
      <c r="V281" s="210"/>
      <c r="W281" s="175"/>
      <c r="X281" s="212"/>
      <c r="Y281" s="175"/>
      <c r="Z281" s="175"/>
      <c r="AA281" s="175"/>
      <c r="AB281" s="175"/>
      <c r="AC281" s="175"/>
      <c r="AD281" s="175"/>
      <c r="AE281" s="175"/>
      <c r="AF281" s="175"/>
      <c r="AG281" s="175"/>
      <c r="AH281" s="175"/>
    </row>
    <row r="282" spans="1:34" ht="39.75" customHeight="1" x14ac:dyDescent="0.3">
      <c r="A282" s="175"/>
      <c r="B282" s="558"/>
      <c r="C282" s="241"/>
      <c r="D282" s="225"/>
      <c r="E282" s="198"/>
      <c r="F282" s="207"/>
      <c r="G282" s="208"/>
      <c r="H282" s="206"/>
      <c r="I282" s="206"/>
      <c r="J282" s="206"/>
      <c r="K282" s="209"/>
      <c r="L282" s="207"/>
      <c r="M282" s="206"/>
      <c r="N282" s="206"/>
      <c r="O282" s="206"/>
      <c r="P282" s="206"/>
      <c r="Q282" s="210"/>
      <c r="R282" s="210"/>
      <c r="S282" s="207"/>
      <c r="T282" s="211"/>
      <c r="U282" s="208"/>
      <c r="V282" s="210"/>
      <c r="W282" s="175"/>
      <c r="X282" s="212"/>
      <c r="Y282" s="175"/>
      <c r="Z282" s="175"/>
      <c r="AA282" s="175"/>
      <c r="AB282" s="175"/>
      <c r="AC282" s="175"/>
      <c r="AD282" s="175"/>
      <c r="AE282" s="175"/>
      <c r="AF282" s="175"/>
      <c r="AG282" s="175"/>
      <c r="AH282" s="175"/>
    </row>
    <row r="283" spans="1:34" ht="39.75" customHeight="1" x14ac:dyDescent="0.3">
      <c r="A283" s="175"/>
      <c r="B283" s="558"/>
      <c r="C283" s="241"/>
      <c r="D283" s="225"/>
      <c r="E283" s="198"/>
      <c r="F283" s="207"/>
      <c r="G283" s="208"/>
      <c r="H283" s="212"/>
      <c r="I283" s="206"/>
      <c r="J283" s="206"/>
      <c r="K283" s="209"/>
      <c r="L283" s="207"/>
      <c r="M283" s="206"/>
      <c r="N283" s="206"/>
      <c r="O283" s="206"/>
      <c r="P283" s="206"/>
      <c r="Q283" s="210"/>
      <c r="R283" s="210"/>
      <c r="S283" s="207"/>
      <c r="T283" s="211"/>
      <c r="U283" s="208"/>
      <c r="V283" s="210"/>
      <c r="W283" s="175"/>
      <c r="X283" s="212"/>
      <c r="Y283" s="175"/>
      <c r="Z283" s="175"/>
      <c r="AA283" s="175"/>
      <c r="AB283" s="175"/>
      <c r="AC283" s="175"/>
      <c r="AD283" s="175"/>
      <c r="AE283" s="175"/>
      <c r="AF283" s="175"/>
      <c r="AG283" s="175"/>
      <c r="AH283" s="175"/>
    </row>
    <row r="284" spans="1:34" ht="39.75" customHeight="1" thickBot="1" x14ac:dyDescent="0.35">
      <c r="A284" s="175"/>
      <c r="B284" s="558"/>
      <c r="C284" s="243"/>
      <c r="D284" s="227"/>
      <c r="E284" s="198"/>
      <c r="F284" s="215"/>
      <c r="G284" s="216"/>
      <c r="H284" s="217"/>
      <c r="I284" s="217"/>
      <c r="J284" s="217"/>
      <c r="K284" s="218"/>
      <c r="L284" s="215"/>
      <c r="M284" s="217"/>
      <c r="N284" s="217"/>
      <c r="O284" s="217"/>
      <c r="P284" s="214"/>
      <c r="Q284" s="219"/>
      <c r="R284" s="210"/>
      <c r="S284" s="215"/>
      <c r="T284" s="220"/>
      <c r="U284" s="216"/>
      <c r="V284" s="219"/>
      <c r="W284" s="175"/>
      <c r="X284" s="212"/>
      <c r="Y284" s="175"/>
      <c r="Z284" s="175"/>
      <c r="AA284" s="175"/>
      <c r="AB284" s="175"/>
      <c r="AC284" s="175"/>
      <c r="AD284" s="175"/>
      <c r="AE284" s="175"/>
      <c r="AF284" s="175"/>
      <c r="AG284" s="175"/>
      <c r="AH284" s="175"/>
    </row>
    <row r="285" spans="1:34" ht="39.75" customHeight="1" thickBot="1" x14ac:dyDescent="0.35">
      <c r="A285" s="175"/>
      <c r="B285" s="559"/>
      <c r="C285" s="571" t="s">
        <v>367</v>
      </c>
      <c r="D285" s="553"/>
      <c r="E285" s="168">
        <f t="shared" ref="E285" si="40">SUM(E278:E284)</f>
        <v>0</v>
      </c>
      <c r="F285" s="169"/>
      <c r="G285" s="170"/>
      <c r="H285" s="168"/>
      <c r="I285" s="168"/>
      <c r="J285" s="168"/>
      <c r="K285" s="168"/>
      <c r="L285" s="169"/>
      <c r="M285" s="168"/>
      <c r="N285" s="168"/>
      <c r="O285" s="171"/>
      <c r="P285" s="171"/>
      <c r="Q285" s="172"/>
      <c r="R285" s="173"/>
      <c r="S285" s="169"/>
      <c r="T285" s="174"/>
      <c r="U285" s="167"/>
      <c r="V285" s="172"/>
      <c r="W285" s="175"/>
      <c r="X285" s="221"/>
      <c r="Y285" s="175"/>
      <c r="Z285" s="175"/>
      <c r="AA285" s="175"/>
      <c r="AB285" s="175"/>
      <c r="AC285" s="175"/>
      <c r="AD285" s="175"/>
      <c r="AE285" s="175"/>
      <c r="AF285" s="175"/>
      <c r="AG285" s="175"/>
      <c r="AH285" s="175"/>
    </row>
    <row r="286" spans="1:34" ht="39.75" customHeight="1" thickBot="1" x14ac:dyDescent="0.35">
      <c r="A286" s="175"/>
      <c r="B286" s="242"/>
      <c r="C286" s="571" t="s">
        <v>335</v>
      </c>
      <c r="D286" s="553"/>
      <c r="E286" s="168" t="str">
        <f t="shared" ref="E286" si="41">IF(E285=0, " ",E273-E285)</f>
        <v xml:space="preserve"> </v>
      </c>
      <c r="F286" s="223"/>
      <c r="G286" s="223"/>
      <c r="H286" s="223"/>
      <c r="I286" s="223"/>
      <c r="J286" s="223"/>
      <c r="K286" s="223"/>
      <c r="L286" s="222"/>
      <c r="M286" s="223"/>
      <c r="N286" s="223"/>
      <c r="O286" s="223"/>
      <c r="P286" s="222"/>
      <c r="Q286" s="223"/>
      <c r="R286" s="222"/>
      <c r="S286" s="223"/>
      <c r="T286" s="223"/>
      <c r="U286" s="222"/>
      <c r="V286" s="223"/>
      <c r="W286" s="223"/>
      <c r="X286" s="175"/>
      <c r="Y286" s="175"/>
      <c r="Z286" s="175"/>
      <c r="AA286" s="175"/>
      <c r="AB286" s="175"/>
      <c r="AC286" s="175"/>
      <c r="AD286" s="175"/>
      <c r="AE286" s="175"/>
      <c r="AF286" s="175"/>
      <c r="AG286" s="175"/>
      <c r="AH286" s="175"/>
    </row>
    <row r="287" spans="1:34" ht="39.75" customHeight="1" thickBot="1" x14ac:dyDescent="0.35">
      <c r="A287" s="175"/>
      <c r="B287" s="244"/>
      <c r="C287" s="244"/>
      <c r="D287" s="244"/>
      <c r="E287" s="252"/>
      <c r="F287" s="245"/>
      <c r="G287" s="245"/>
      <c r="H287" s="245"/>
      <c r="I287" s="246"/>
      <c r="J287" s="247"/>
      <c r="K287" s="248"/>
      <c r="L287" s="249"/>
      <c r="M287" s="245"/>
      <c r="N287" s="245"/>
      <c r="O287" s="245"/>
      <c r="P287" s="250"/>
      <c r="Q287" s="245"/>
      <c r="R287" s="222"/>
      <c r="S287" s="245"/>
      <c r="T287" s="246"/>
      <c r="U287" s="251"/>
      <c r="V287" s="245"/>
      <c r="W287" s="245"/>
      <c r="X287" s="175"/>
      <c r="Y287" s="175"/>
      <c r="Z287" s="175"/>
      <c r="AA287" s="175"/>
      <c r="AB287" s="175"/>
      <c r="AC287" s="175"/>
      <c r="AD287" s="175"/>
      <c r="AE287" s="175"/>
      <c r="AF287" s="175"/>
      <c r="AG287" s="175"/>
      <c r="AH287" s="175"/>
    </row>
    <row r="288" spans="1:34" ht="39.75" customHeight="1" thickBot="1" x14ac:dyDescent="0.35">
      <c r="A288" s="175"/>
      <c r="B288" s="304"/>
      <c r="C288" s="304"/>
      <c r="D288" s="304"/>
      <c r="E288" s="304"/>
      <c r="F288" s="305"/>
      <c r="G288" s="305"/>
      <c r="H288" s="305"/>
      <c r="I288" s="551" t="s">
        <v>312</v>
      </c>
      <c r="J288" s="552"/>
      <c r="K288" s="553"/>
      <c r="L288" s="306"/>
      <c r="M288" s="307" t="s">
        <v>366</v>
      </c>
      <c r="N288" s="551" t="s">
        <v>314</v>
      </c>
      <c r="O288" s="552"/>
      <c r="P288" s="553"/>
      <c r="Q288" s="306"/>
      <c r="R288" s="308"/>
      <c r="S288" s="309"/>
      <c r="T288" s="551" t="s">
        <v>311</v>
      </c>
      <c r="U288" s="553"/>
      <c r="V288" s="304"/>
      <c r="W288" s="304"/>
      <c r="X288" s="304"/>
      <c r="Y288" s="175"/>
      <c r="Z288" s="175"/>
      <c r="AA288" s="175"/>
      <c r="AB288" s="175"/>
      <c r="AC288" s="175"/>
      <c r="AD288" s="175"/>
      <c r="AE288" s="175"/>
      <c r="AF288" s="175"/>
      <c r="AG288" s="175"/>
      <c r="AH288" s="175"/>
    </row>
    <row r="289" spans="1:34" ht="39.75" customHeight="1" thickBot="1" x14ac:dyDescent="0.35">
      <c r="A289" s="175"/>
      <c r="B289" s="307" t="s">
        <v>299</v>
      </c>
      <c r="C289" s="310" t="s">
        <v>332</v>
      </c>
      <c r="D289" s="307" t="s">
        <v>362</v>
      </c>
      <c r="E289" s="311" t="s">
        <v>322</v>
      </c>
      <c r="F289" s="308"/>
      <c r="G289" s="311" t="s">
        <v>301</v>
      </c>
      <c r="H289" s="311" t="s">
        <v>302</v>
      </c>
      <c r="I289" s="307" t="s">
        <v>303</v>
      </c>
      <c r="J289" s="307" t="s">
        <v>336</v>
      </c>
      <c r="K289" s="307" t="s">
        <v>304</v>
      </c>
      <c r="L289" s="308"/>
      <c r="M289" s="307" t="s">
        <v>305</v>
      </c>
      <c r="N289" s="311" t="s">
        <v>341</v>
      </c>
      <c r="O289" s="311" t="s">
        <v>365</v>
      </c>
      <c r="P289" s="307" t="s">
        <v>0</v>
      </c>
      <c r="Q289" s="307" t="s">
        <v>307</v>
      </c>
      <c r="R289" s="311" t="s">
        <v>308</v>
      </c>
      <c r="S289" s="308"/>
      <c r="T289" s="311" t="s">
        <v>309</v>
      </c>
      <c r="U289" s="311" t="s">
        <v>310</v>
      </c>
      <c r="V289" s="311" t="s">
        <v>313</v>
      </c>
      <c r="W289" s="312"/>
      <c r="X289" s="307" t="s">
        <v>323</v>
      </c>
      <c r="Y289" s="175"/>
      <c r="Z289" s="175"/>
      <c r="AA289" s="175"/>
      <c r="AB289" s="175"/>
      <c r="AC289" s="175"/>
      <c r="AD289" s="175"/>
      <c r="AE289" s="175"/>
      <c r="AF289" s="175"/>
      <c r="AG289" s="175"/>
      <c r="AH289" s="175"/>
    </row>
    <row r="290" spans="1:34" ht="39.75" customHeight="1" x14ac:dyDescent="0.3">
      <c r="A290" s="175"/>
      <c r="B290" s="557"/>
      <c r="C290" s="240"/>
      <c r="D290" s="224"/>
      <c r="E290" s="198"/>
      <c r="F290" s="199"/>
      <c r="G290" s="200"/>
      <c r="H290" s="197"/>
      <c r="I290" s="197"/>
      <c r="J290" s="197"/>
      <c r="K290" s="201"/>
      <c r="L290" s="199"/>
      <c r="M290" s="197"/>
      <c r="N290" s="197"/>
      <c r="O290" s="197"/>
      <c r="P290" s="197"/>
      <c r="Q290" s="202"/>
      <c r="R290" s="202"/>
      <c r="S290" s="199"/>
      <c r="T290" s="203"/>
      <c r="U290" s="200"/>
      <c r="V290" s="204"/>
      <c r="W290" s="175"/>
      <c r="X290" s="205"/>
      <c r="Y290" s="175"/>
      <c r="Z290" s="175"/>
      <c r="AA290" s="175"/>
      <c r="AB290" s="175"/>
      <c r="AC290" s="175"/>
      <c r="AD290" s="175"/>
      <c r="AE290" s="175"/>
      <c r="AF290" s="175"/>
      <c r="AG290" s="175"/>
      <c r="AH290" s="175"/>
    </row>
    <row r="291" spans="1:34" ht="39.75" customHeight="1" x14ac:dyDescent="0.3">
      <c r="A291" s="175"/>
      <c r="B291" s="558"/>
      <c r="C291" s="241"/>
      <c r="D291" s="225"/>
      <c r="E291" s="198"/>
      <c r="F291" s="207"/>
      <c r="G291" s="208"/>
      <c r="H291" s="206"/>
      <c r="I291" s="206"/>
      <c r="J291" s="206"/>
      <c r="K291" s="209"/>
      <c r="L291" s="207"/>
      <c r="M291" s="206"/>
      <c r="N291" s="206"/>
      <c r="O291" s="206"/>
      <c r="P291" s="206"/>
      <c r="Q291" s="210"/>
      <c r="R291" s="210"/>
      <c r="S291" s="207"/>
      <c r="T291" s="211"/>
      <c r="U291" s="208"/>
      <c r="V291" s="210"/>
      <c r="W291" s="175"/>
      <c r="X291" s="212"/>
      <c r="Y291" s="175"/>
      <c r="Z291" s="175"/>
      <c r="AA291" s="175"/>
      <c r="AB291" s="175"/>
      <c r="AC291" s="175"/>
      <c r="AD291" s="175"/>
      <c r="AE291" s="175"/>
      <c r="AF291" s="175"/>
      <c r="AG291" s="175"/>
      <c r="AH291" s="175"/>
    </row>
    <row r="292" spans="1:34" ht="39.75" customHeight="1" x14ac:dyDescent="0.3">
      <c r="A292" s="175"/>
      <c r="B292" s="558"/>
      <c r="C292" s="241"/>
      <c r="D292" s="225"/>
      <c r="E292" s="198"/>
      <c r="F292" s="207"/>
      <c r="G292" s="208"/>
      <c r="H292" s="206"/>
      <c r="I292" s="206"/>
      <c r="J292" s="206"/>
      <c r="K292" s="209"/>
      <c r="L292" s="207"/>
      <c r="M292" s="206"/>
      <c r="N292" s="206"/>
      <c r="O292" s="206"/>
      <c r="P292" s="206"/>
      <c r="Q292" s="210"/>
      <c r="R292" s="210"/>
      <c r="S292" s="207"/>
      <c r="T292" s="211"/>
      <c r="U292" s="208"/>
      <c r="V292" s="210"/>
      <c r="W292" s="175"/>
      <c r="X292" s="212"/>
      <c r="Y292" s="175"/>
      <c r="Z292" s="175"/>
      <c r="AA292" s="175"/>
      <c r="AB292" s="175"/>
      <c r="AC292" s="175"/>
      <c r="AD292" s="175"/>
      <c r="AE292" s="175"/>
      <c r="AF292" s="175"/>
      <c r="AG292" s="175"/>
      <c r="AH292" s="175"/>
    </row>
    <row r="293" spans="1:34" ht="39.75" customHeight="1" x14ac:dyDescent="0.3">
      <c r="A293" s="175"/>
      <c r="B293" s="558"/>
      <c r="C293" s="241"/>
      <c r="D293" s="225"/>
      <c r="E293" s="198"/>
      <c r="F293" s="207"/>
      <c r="G293" s="208"/>
      <c r="H293" s="206"/>
      <c r="I293" s="206"/>
      <c r="J293" s="206"/>
      <c r="K293" s="209"/>
      <c r="L293" s="207"/>
      <c r="M293" s="206"/>
      <c r="N293" s="206"/>
      <c r="O293" s="206"/>
      <c r="P293" s="206"/>
      <c r="Q293" s="210"/>
      <c r="R293" s="210"/>
      <c r="S293" s="207"/>
      <c r="T293" s="211"/>
      <c r="U293" s="208"/>
      <c r="V293" s="210"/>
      <c r="W293" s="175"/>
      <c r="X293" s="212"/>
      <c r="Y293" s="175"/>
      <c r="Z293" s="175"/>
      <c r="AA293" s="175"/>
      <c r="AB293" s="175"/>
      <c r="AC293" s="175"/>
      <c r="AD293" s="175"/>
      <c r="AE293" s="175"/>
      <c r="AF293" s="175"/>
      <c r="AG293" s="175"/>
      <c r="AH293" s="175"/>
    </row>
    <row r="294" spans="1:34" ht="39.75" customHeight="1" x14ac:dyDescent="0.3">
      <c r="A294" s="175"/>
      <c r="B294" s="558"/>
      <c r="C294" s="241"/>
      <c r="D294" s="225"/>
      <c r="E294" s="198"/>
      <c r="F294" s="207"/>
      <c r="G294" s="208"/>
      <c r="H294" s="206"/>
      <c r="I294" s="206"/>
      <c r="J294" s="206"/>
      <c r="K294" s="209"/>
      <c r="L294" s="207"/>
      <c r="M294" s="206"/>
      <c r="N294" s="206"/>
      <c r="O294" s="206"/>
      <c r="P294" s="206"/>
      <c r="Q294" s="210"/>
      <c r="R294" s="210"/>
      <c r="S294" s="207"/>
      <c r="T294" s="211"/>
      <c r="U294" s="208"/>
      <c r="V294" s="210"/>
      <c r="W294" s="175"/>
      <c r="X294" s="212"/>
      <c r="Y294" s="175"/>
      <c r="Z294" s="175"/>
      <c r="AA294" s="175"/>
      <c r="AB294" s="175"/>
      <c r="AC294" s="175"/>
      <c r="AD294" s="175"/>
      <c r="AE294" s="175"/>
      <c r="AF294" s="175"/>
      <c r="AG294" s="175"/>
      <c r="AH294" s="175"/>
    </row>
    <row r="295" spans="1:34" ht="39.75" customHeight="1" x14ac:dyDescent="0.3">
      <c r="A295" s="175"/>
      <c r="B295" s="558"/>
      <c r="C295" s="241"/>
      <c r="D295" s="225"/>
      <c r="E295" s="198"/>
      <c r="F295" s="207"/>
      <c r="G295" s="208"/>
      <c r="H295" s="212"/>
      <c r="I295" s="206"/>
      <c r="J295" s="206"/>
      <c r="K295" s="209"/>
      <c r="L295" s="207"/>
      <c r="M295" s="206"/>
      <c r="N295" s="206"/>
      <c r="O295" s="206"/>
      <c r="P295" s="206"/>
      <c r="Q295" s="210"/>
      <c r="R295" s="210"/>
      <c r="S295" s="207"/>
      <c r="T295" s="211"/>
      <c r="U295" s="208"/>
      <c r="V295" s="210"/>
      <c r="W295" s="175"/>
      <c r="X295" s="212"/>
      <c r="Y295" s="175"/>
      <c r="Z295" s="175"/>
      <c r="AA295" s="175"/>
      <c r="AB295" s="175"/>
      <c r="AC295" s="175"/>
      <c r="AD295" s="175"/>
      <c r="AE295" s="175"/>
      <c r="AF295" s="175"/>
      <c r="AG295" s="175"/>
      <c r="AH295" s="175"/>
    </row>
    <row r="296" spans="1:34" ht="39.75" customHeight="1" thickBot="1" x14ac:dyDescent="0.35">
      <c r="A296" s="175"/>
      <c r="B296" s="558"/>
      <c r="C296" s="243"/>
      <c r="D296" s="227"/>
      <c r="E296" s="198"/>
      <c r="F296" s="215"/>
      <c r="G296" s="216"/>
      <c r="H296" s="217"/>
      <c r="I296" s="217"/>
      <c r="J296" s="217"/>
      <c r="K296" s="218"/>
      <c r="L296" s="215"/>
      <c r="M296" s="217"/>
      <c r="N296" s="217"/>
      <c r="O296" s="217"/>
      <c r="P296" s="214"/>
      <c r="Q296" s="219"/>
      <c r="R296" s="210"/>
      <c r="S296" s="215"/>
      <c r="T296" s="220"/>
      <c r="U296" s="216"/>
      <c r="V296" s="219"/>
      <c r="W296" s="175"/>
      <c r="X296" s="212"/>
      <c r="Y296" s="175"/>
      <c r="Z296" s="175"/>
      <c r="AA296" s="175"/>
      <c r="AB296" s="175"/>
      <c r="AC296" s="175"/>
      <c r="AD296" s="175"/>
      <c r="AE296" s="175"/>
      <c r="AF296" s="175"/>
      <c r="AG296" s="175"/>
      <c r="AH296" s="175"/>
    </row>
    <row r="297" spans="1:34" ht="39.75" customHeight="1" thickBot="1" x14ac:dyDescent="0.35">
      <c r="A297" s="175"/>
      <c r="B297" s="559"/>
      <c r="C297" s="571" t="s">
        <v>367</v>
      </c>
      <c r="D297" s="553"/>
      <c r="E297" s="168">
        <f t="shared" ref="E297" si="42">SUM(E290:E296)</f>
        <v>0</v>
      </c>
      <c r="F297" s="169"/>
      <c r="G297" s="170"/>
      <c r="H297" s="168"/>
      <c r="I297" s="168"/>
      <c r="J297" s="168"/>
      <c r="K297" s="168"/>
      <c r="L297" s="169"/>
      <c r="M297" s="168"/>
      <c r="N297" s="168"/>
      <c r="O297" s="171"/>
      <c r="P297" s="171"/>
      <c r="Q297" s="172"/>
      <c r="R297" s="173"/>
      <c r="S297" s="169"/>
      <c r="T297" s="174"/>
      <c r="U297" s="167"/>
      <c r="V297" s="172"/>
      <c r="W297" s="175"/>
      <c r="X297" s="221"/>
      <c r="Y297" s="175"/>
      <c r="Z297" s="175"/>
      <c r="AA297" s="175"/>
      <c r="AB297" s="175"/>
      <c r="AC297" s="175"/>
      <c r="AD297" s="175"/>
      <c r="AE297" s="175"/>
      <c r="AF297" s="175"/>
      <c r="AG297" s="175"/>
      <c r="AH297" s="175"/>
    </row>
    <row r="298" spans="1:34" ht="39.75" customHeight="1" thickBot="1" x14ac:dyDescent="0.35">
      <c r="A298" s="175"/>
      <c r="B298" s="242"/>
      <c r="C298" s="571" t="s">
        <v>335</v>
      </c>
      <c r="D298" s="553"/>
      <c r="E298" s="168" t="str">
        <f t="shared" ref="E298" si="43">IF(E297=0, " ",E285-E297)</f>
        <v xml:space="preserve"> </v>
      </c>
      <c r="F298" s="223"/>
      <c r="G298" s="223"/>
      <c r="H298" s="223"/>
      <c r="I298" s="223"/>
      <c r="J298" s="223"/>
      <c r="K298" s="223"/>
      <c r="L298" s="222"/>
      <c r="M298" s="223"/>
      <c r="N298" s="223"/>
      <c r="O298" s="223"/>
      <c r="P298" s="222"/>
      <c r="Q298" s="223"/>
      <c r="R298" s="222"/>
      <c r="S298" s="223"/>
      <c r="T298" s="223"/>
      <c r="U298" s="222"/>
      <c r="V298" s="223"/>
      <c r="W298" s="223"/>
      <c r="X298" s="175"/>
      <c r="Y298" s="175"/>
      <c r="Z298" s="175"/>
      <c r="AA298" s="175"/>
      <c r="AB298" s="175"/>
      <c r="AC298" s="175"/>
      <c r="AD298" s="175"/>
      <c r="AE298" s="175"/>
      <c r="AF298" s="175"/>
      <c r="AG298" s="175"/>
      <c r="AH298" s="175"/>
    </row>
    <row r="299" spans="1:34" ht="39.75" customHeight="1" thickBot="1" x14ac:dyDescent="0.35">
      <c r="A299" s="175"/>
      <c r="B299" s="244"/>
      <c r="C299" s="244"/>
      <c r="D299" s="244"/>
      <c r="E299" s="252"/>
      <c r="F299" s="245"/>
      <c r="G299" s="245"/>
      <c r="H299" s="245"/>
      <c r="I299" s="246"/>
      <c r="J299" s="247"/>
      <c r="K299" s="248"/>
      <c r="L299" s="249"/>
      <c r="M299" s="245"/>
      <c r="N299" s="245"/>
      <c r="O299" s="245"/>
      <c r="P299" s="250"/>
      <c r="Q299" s="245"/>
      <c r="R299" s="222"/>
      <c r="S299" s="245"/>
      <c r="T299" s="246"/>
      <c r="U299" s="251"/>
      <c r="V299" s="245"/>
      <c r="W299" s="245"/>
      <c r="X299" s="175"/>
      <c r="Y299" s="175"/>
      <c r="Z299" s="175"/>
      <c r="AA299" s="175"/>
      <c r="AB299" s="175"/>
      <c r="AC299" s="175"/>
      <c r="AD299" s="175"/>
      <c r="AE299" s="175"/>
      <c r="AF299" s="175"/>
      <c r="AG299" s="175"/>
      <c r="AH299" s="175"/>
    </row>
    <row r="300" spans="1:34" ht="39.75" customHeight="1" thickBot="1" x14ac:dyDescent="0.35">
      <c r="A300" s="175"/>
      <c r="B300" s="304"/>
      <c r="C300" s="304"/>
      <c r="D300" s="304"/>
      <c r="E300" s="304"/>
      <c r="F300" s="305"/>
      <c r="G300" s="305"/>
      <c r="H300" s="305"/>
      <c r="I300" s="551" t="s">
        <v>312</v>
      </c>
      <c r="J300" s="552"/>
      <c r="K300" s="553"/>
      <c r="L300" s="306"/>
      <c r="M300" s="307" t="s">
        <v>366</v>
      </c>
      <c r="N300" s="551" t="s">
        <v>314</v>
      </c>
      <c r="O300" s="552"/>
      <c r="P300" s="553"/>
      <c r="Q300" s="306"/>
      <c r="R300" s="308"/>
      <c r="S300" s="309"/>
      <c r="T300" s="551" t="s">
        <v>311</v>
      </c>
      <c r="U300" s="553"/>
      <c r="V300" s="304"/>
      <c r="W300" s="304"/>
      <c r="X300" s="304"/>
      <c r="Y300" s="175"/>
      <c r="Z300" s="175"/>
      <c r="AA300" s="175"/>
      <c r="AB300" s="175"/>
      <c r="AC300" s="175"/>
      <c r="AD300" s="175"/>
      <c r="AE300" s="175"/>
      <c r="AF300" s="175"/>
      <c r="AG300" s="175"/>
      <c r="AH300" s="175"/>
    </row>
    <row r="301" spans="1:34" ht="39.75" customHeight="1" thickBot="1" x14ac:dyDescent="0.35">
      <c r="A301" s="175"/>
      <c r="B301" s="307" t="s">
        <v>299</v>
      </c>
      <c r="C301" s="310" t="s">
        <v>332</v>
      </c>
      <c r="D301" s="307" t="s">
        <v>362</v>
      </c>
      <c r="E301" s="311" t="s">
        <v>322</v>
      </c>
      <c r="F301" s="308"/>
      <c r="G301" s="311" t="s">
        <v>301</v>
      </c>
      <c r="H301" s="311" t="s">
        <v>302</v>
      </c>
      <c r="I301" s="307" t="s">
        <v>303</v>
      </c>
      <c r="J301" s="307" t="s">
        <v>336</v>
      </c>
      <c r="K301" s="307" t="s">
        <v>304</v>
      </c>
      <c r="L301" s="308"/>
      <c r="M301" s="307" t="s">
        <v>305</v>
      </c>
      <c r="N301" s="311" t="s">
        <v>341</v>
      </c>
      <c r="O301" s="311" t="s">
        <v>365</v>
      </c>
      <c r="P301" s="307" t="s">
        <v>0</v>
      </c>
      <c r="Q301" s="307" t="s">
        <v>307</v>
      </c>
      <c r="R301" s="311" t="s">
        <v>308</v>
      </c>
      <c r="S301" s="308"/>
      <c r="T301" s="311" t="s">
        <v>309</v>
      </c>
      <c r="U301" s="311" t="s">
        <v>310</v>
      </c>
      <c r="V301" s="311" t="s">
        <v>313</v>
      </c>
      <c r="W301" s="312"/>
      <c r="X301" s="307" t="s">
        <v>323</v>
      </c>
      <c r="Y301" s="175"/>
      <c r="Z301" s="175"/>
      <c r="AA301" s="175"/>
      <c r="AB301" s="175"/>
      <c r="AC301" s="175"/>
      <c r="AD301" s="175"/>
      <c r="AE301" s="175"/>
      <c r="AF301" s="175"/>
      <c r="AG301" s="175"/>
      <c r="AH301" s="175"/>
    </row>
    <row r="302" spans="1:34" ht="39.75" customHeight="1" x14ac:dyDescent="0.3">
      <c r="A302" s="175"/>
      <c r="B302" s="557"/>
      <c r="C302" s="240"/>
      <c r="D302" s="224"/>
      <c r="E302" s="198"/>
      <c r="F302" s="199"/>
      <c r="G302" s="200"/>
      <c r="H302" s="197"/>
      <c r="I302" s="197"/>
      <c r="J302" s="197"/>
      <c r="K302" s="201"/>
      <c r="L302" s="199"/>
      <c r="M302" s="197"/>
      <c r="N302" s="197"/>
      <c r="O302" s="197"/>
      <c r="P302" s="197"/>
      <c r="Q302" s="202"/>
      <c r="R302" s="202"/>
      <c r="S302" s="199"/>
      <c r="T302" s="203"/>
      <c r="U302" s="200"/>
      <c r="V302" s="204"/>
      <c r="W302" s="175"/>
      <c r="X302" s="205"/>
      <c r="Y302" s="175"/>
      <c r="Z302" s="175"/>
      <c r="AA302" s="175"/>
      <c r="AB302" s="175"/>
      <c r="AC302" s="175"/>
      <c r="AD302" s="175"/>
      <c r="AE302" s="175"/>
      <c r="AF302" s="175"/>
      <c r="AG302" s="175"/>
      <c r="AH302" s="175"/>
    </row>
    <row r="303" spans="1:34" ht="39.75" customHeight="1" x14ac:dyDescent="0.3">
      <c r="A303" s="175"/>
      <c r="B303" s="558"/>
      <c r="C303" s="241"/>
      <c r="D303" s="225"/>
      <c r="E303" s="198"/>
      <c r="F303" s="207"/>
      <c r="G303" s="208"/>
      <c r="H303" s="206"/>
      <c r="I303" s="206"/>
      <c r="J303" s="206"/>
      <c r="K303" s="209"/>
      <c r="L303" s="207"/>
      <c r="M303" s="206"/>
      <c r="N303" s="206"/>
      <c r="O303" s="206"/>
      <c r="P303" s="206"/>
      <c r="Q303" s="210"/>
      <c r="R303" s="210"/>
      <c r="S303" s="207"/>
      <c r="T303" s="211"/>
      <c r="U303" s="208"/>
      <c r="V303" s="210"/>
      <c r="W303" s="175"/>
      <c r="X303" s="212"/>
      <c r="Y303" s="175"/>
      <c r="Z303" s="175"/>
      <c r="AA303" s="175"/>
      <c r="AB303" s="175"/>
      <c r="AC303" s="175"/>
      <c r="AD303" s="175"/>
      <c r="AE303" s="175"/>
      <c r="AF303" s="175"/>
      <c r="AG303" s="175"/>
      <c r="AH303" s="175"/>
    </row>
    <row r="304" spans="1:34" ht="39.75" customHeight="1" x14ac:dyDescent="0.3">
      <c r="A304" s="175"/>
      <c r="B304" s="558"/>
      <c r="C304" s="241"/>
      <c r="D304" s="225"/>
      <c r="E304" s="198"/>
      <c r="F304" s="207"/>
      <c r="G304" s="208"/>
      <c r="H304" s="206"/>
      <c r="I304" s="206"/>
      <c r="J304" s="206"/>
      <c r="K304" s="209"/>
      <c r="L304" s="207"/>
      <c r="M304" s="206"/>
      <c r="N304" s="206"/>
      <c r="O304" s="206"/>
      <c r="P304" s="206"/>
      <c r="Q304" s="210"/>
      <c r="R304" s="210"/>
      <c r="S304" s="207"/>
      <c r="T304" s="211"/>
      <c r="U304" s="208"/>
      <c r="V304" s="210"/>
      <c r="W304" s="175"/>
      <c r="X304" s="212"/>
      <c r="Y304" s="175"/>
      <c r="Z304" s="175"/>
      <c r="AA304" s="175"/>
      <c r="AB304" s="175"/>
      <c r="AC304" s="175"/>
      <c r="AD304" s="175"/>
      <c r="AE304" s="175"/>
      <c r="AF304" s="175"/>
      <c r="AG304" s="175"/>
      <c r="AH304" s="175"/>
    </row>
    <row r="305" spans="1:34" ht="39.75" customHeight="1" x14ac:dyDescent="0.3">
      <c r="A305" s="175"/>
      <c r="B305" s="558"/>
      <c r="C305" s="241"/>
      <c r="D305" s="225"/>
      <c r="E305" s="198"/>
      <c r="F305" s="207"/>
      <c r="G305" s="208"/>
      <c r="H305" s="206"/>
      <c r="I305" s="206"/>
      <c r="J305" s="206"/>
      <c r="K305" s="209"/>
      <c r="L305" s="207"/>
      <c r="M305" s="206"/>
      <c r="N305" s="206"/>
      <c r="O305" s="206"/>
      <c r="P305" s="206"/>
      <c r="Q305" s="210"/>
      <c r="R305" s="210"/>
      <c r="S305" s="207"/>
      <c r="T305" s="211"/>
      <c r="U305" s="208"/>
      <c r="V305" s="210"/>
      <c r="W305" s="175"/>
      <c r="X305" s="212"/>
      <c r="Y305" s="175"/>
      <c r="Z305" s="175"/>
      <c r="AA305" s="175"/>
      <c r="AB305" s="175"/>
      <c r="AC305" s="175"/>
      <c r="AD305" s="175"/>
      <c r="AE305" s="175"/>
      <c r="AF305" s="175"/>
      <c r="AG305" s="175"/>
      <c r="AH305" s="175"/>
    </row>
    <row r="306" spans="1:34" ht="39.75" customHeight="1" x14ac:dyDescent="0.3">
      <c r="A306" s="175"/>
      <c r="B306" s="558"/>
      <c r="C306" s="241"/>
      <c r="D306" s="225"/>
      <c r="E306" s="198"/>
      <c r="F306" s="207"/>
      <c r="G306" s="208"/>
      <c r="H306" s="206"/>
      <c r="I306" s="206"/>
      <c r="J306" s="206"/>
      <c r="K306" s="209"/>
      <c r="L306" s="207"/>
      <c r="M306" s="206"/>
      <c r="N306" s="206"/>
      <c r="O306" s="206"/>
      <c r="P306" s="206"/>
      <c r="Q306" s="210"/>
      <c r="R306" s="210"/>
      <c r="S306" s="207"/>
      <c r="T306" s="211"/>
      <c r="U306" s="208"/>
      <c r="V306" s="210"/>
      <c r="W306" s="175"/>
      <c r="X306" s="212"/>
      <c r="Y306" s="175"/>
      <c r="Z306" s="175"/>
      <c r="AA306" s="175"/>
      <c r="AB306" s="175"/>
      <c r="AC306" s="175"/>
      <c r="AD306" s="175"/>
      <c r="AE306" s="175"/>
      <c r="AF306" s="175"/>
      <c r="AG306" s="175"/>
      <c r="AH306" s="175"/>
    </row>
    <row r="307" spans="1:34" ht="39.75" customHeight="1" x14ac:dyDescent="0.3">
      <c r="A307" s="175"/>
      <c r="B307" s="558"/>
      <c r="C307" s="241"/>
      <c r="D307" s="225"/>
      <c r="E307" s="198"/>
      <c r="F307" s="207"/>
      <c r="G307" s="208"/>
      <c r="H307" s="212"/>
      <c r="I307" s="206"/>
      <c r="J307" s="206"/>
      <c r="K307" s="209"/>
      <c r="L307" s="207"/>
      <c r="M307" s="206"/>
      <c r="N307" s="206"/>
      <c r="O307" s="206"/>
      <c r="P307" s="206"/>
      <c r="Q307" s="210"/>
      <c r="R307" s="210"/>
      <c r="S307" s="207"/>
      <c r="T307" s="211"/>
      <c r="U307" s="208"/>
      <c r="V307" s="210"/>
      <c r="W307" s="175"/>
      <c r="X307" s="212"/>
      <c r="Y307" s="175"/>
      <c r="Z307" s="175"/>
      <c r="AA307" s="175"/>
      <c r="AB307" s="175"/>
      <c r="AC307" s="175"/>
      <c r="AD307" s="175"/>
      <c r="AE307" s="175"/>
      <c r="AF307" s="175"/>
      <c r="AG307" s="175"/>
      <c r="AH307" s="175"/>
    </row>
    <row r="308" spans="1:34" ht="39.75" customHeight="1" thickBot="1" x14ac:dyDescent="0.35">
      <c r="A308" s="175"/>
      <c r="B308" s="558"/>
      <c r="C308" s="243"/>
      <c r="D308" s="227"/>
      <c r="E308" s="198"/>
      <c r="F308" s="215"/>
      <c r="G308" s="216"/>
      <c r="H308" s="217"/>
      <c r="I308" s="217"/>
      <c r="J308" s="217"/>
      <c r="K308" s="218"/>
      <c r="L308" s="215"/>
      <c r="M308" s="217"/>
      <c r="N308" s="217"/>
      <c r="O308" s="217"/>
      <c r="P308" s="214"/>
      <c r="Q308" s="219"/>
      <c r="R308" s="210"/>
      <c r="S308" s="215"/>
      <c r="T308" s="220"/>
      <c r="U308" s="216"/>
      <c r="V308" s="219"/>
      <c r="W308" s="175"/>
      <c r="X308" s="212"/>
      <c r="Y308" s="175"/>
      <c r="Z308" s="175"/>
      <c r="AA308" s="175"/>
      <c r="AB308" s="175"/>
      <c r="AC308" s="175"/>
      <c r="AD308" s="175"/>
      <c r="AE308" s="175"/>
      <c r="AF308" s="175"/>
      <c r="AG308" s="175"/>
      <c r="AH308" s="175"/>
    </row>
    <row r="309" spans="1:34" ht="39.75" customHeight="1" thickBot="1" x14ac:dyDescent="0.35">
      <c r="A309" s="175"/>
      <c r="B309" s="559"/>
      <c r="C309" s="571" t="s">
        <v>367</v>
      </c>
      <c r="D309" s="553"/>
      <c r="E309" s="168">
        <f t="shared" ref="E309" si="44">SUM(E302:E308)</f>
        <v>0</v>
      </c>
      <c r="F309" s="169"/>
      <c r="G309" s="170"/>
      <c r="H309" s="168"/>
      <c r="I309" s="168"/>
      <c r="J309" s="168"/>
      <c r="K309" s="168"/>
      <c r="L309" s="169"/>
      <c r="M309" s="168"/>
      <c r="N309" s="168"/>
      <c r="O309" s="171"/>
      <c r="P309" s="171"/>
      <c r="Q309" s="172"/>
      <c r="R309" s="173"/>
      <c r="S309" s="169"/>
      <c r="T309" s="174"/>
      <c r="U309" s="167"/>
      <c r="V309" s="172"/>
      <c r="W309" s="175"/>
      <c r="X309" s="221"/>
      <c r="Y309" s="175"/>
      <c r="Z309" s="175"/>
      <c r="AA309" s="175"/>
      <c r="AB309" s="175"/>
      <c r="AC309" s="175"/>
      <c r="AD309" s="175"/>
      <c r="AE309" s="175"/>
      <c r="AF309" s="175"/>
      <c r="AG309" s="175"/>
      <c r="AH309" s="175"/>
    </row>
    <row r="310" spans="1:34" ht="39.75" customHeight="1" thickBot="1" x14ac:dyDescent="0.35">
      <c r="A310" s="175"/>
      <c r="B310" s="242"/>
      <c r="C310" s="571" t="s">
        <v>335</v>
      </c>
      <c r="D310" s="553"/>
      <c r="E310" s="168" t="str">
        <f t="shared" ref="E310" si="45">IF(E309=0, " ",E297-E309)</f>
        <v xml:space="preserve"> </v>
      </c>
      <c r="F310" s="223"/>
      <c r="G310" s="223"/>
      <c r="H310" s="223"/>
      <c r="I310" s="223"/>
      <c r="J310" s="223"/>
      <c r="K310" s="223"/>
      <c r="L310" s="222"/>
      <c r="M310" s="223"/>
      <c r="N310" s="223"/>
      <c r="O310" s="223"/>
      <c r="P310" s="222"/>
      <c r="Q310" s="223"/>
      <c r="R310" s="222"/>
      <c r="S310" s="223"/>
      <c r="T310" s="223"/>
      <c r="U310" s="222"/>
      <c r="V310" s="223"/>
      <c r="W310" s="223"/>
      <c r="X310" s="175"/>
      <c r="Y310" s="175"/>
      <c r="Z310" s="175"/>
      <c r="AA310" s="175"/>
      <c r="AB310" s="175"/>
      <c r="AC310" s="175"/>
      <c r="AD310" s="175"/>
      <c r="AE310" s="175"/>
      <c r="AF310" s="175"/>
      <c r="AG310" s="175"/>
      <c r="AH310" s="175"/>
    </row>
    <row r="311" spans="1:34" ht="39.75" customHeight="1" thickBot="1" x14ac:dyDescent="0.35">
      <c r="A311" s="175"/>
      <c r="B311" s="244"/>
      <c r="C311" s="244"/>
      <c r="D311" s="244"/>
      <c r="E311" s="252"/>
      <c r="F311" s="245"/>
      <c r="G311" s="245"/>
      <c r="H311" s="245"/>
      <c r="I311" s="246"/>
      <c r="J311" s="247"/>
      <c r="K311" s="248"/>
      <c r="L311" s="249"/>
      <c r="M311" s="245"/>
      <c r="N311" s="245"/>
      <c r="O311" s="245"/>
      <c r="P311" s="250"/>
      <c r="Q311" s="245"/>
      <c r="R311" s="222"/>
      <c r="S311" s="245"/>
      <c r="T311" s="246"/>
      <c r="U311" s="251"/>
      <c r="V311" s="245"/>
      <c r="W311" s="245"/>
      <c r="X311" s="175"/>
      <c r="Y311" s="175"/>
      <c r="Z311" s="175"/>
      <c r="AA311" s="175"/>
      <c r="AB311" s="175"/>
      <c r="AC311" s="175"/>
      <c r="AD311" s="175"/>
      <c r="AE311" s="175"/>
      <c r="AF311" s="175"/>
      <c r="AG311" s="175"/>
      <c r="AH311" s="175"/>
    </row>
    <row r="312" spans="1:34" ht="39.75" customHeight="1" thickBot="1" x14ac:dyDescent="0.35">
      <c r="A312" s="175"/>
      <c r="B312" s="304"/>
      <c r="C312" s="304"/>
      <c r="D312" s="304"/>
      <c r="E312" s="304"/>
      <c r="F312" s="305"/>
      <c r="G312" s="305"/>
      <c r="H312" s="305"/>
      <c r="I312" s="551" t="s">
        <v>312</v>
      </c>
      <c r="J312" s="552"/>
      <c r="K312" s="553"/>
      <c r="L312" s="306"/>
      <c r="M312" s="307" t="s">
        <v>366</v>
      </c>
      <c r="N312" s="551" t="s">
        <v>314</v>
      </c>
      <c r="O312" s="552"/>
      <c r="P312" s="553"/>
      <c r="Q312" s="306"/>
      <c r="R312" s="308"/>
      <c r="S312" s="309"/>
      <c r="T312" s="551" t="s">
        <v>311</v>
      </c>
      <c r="U312" s="553"/>
      <c r="V312" s="304"/>
      <c r="W312" s="304"/>
      <c r="X312" s="304"/>
      <c r="Y312" s="175"/>
      <c r="Z312" s="175"/>
      <c r="AA312" s="175"/>
      <c r="AB312" s="175"/>
      <c r="AC312" s="175"/>
      <c r="AD312" s="175"/>
      <c r="AE312" s="175"/>
      <c r="AF312" s="175"/>
      <c r="AG312" s="175"/>
      <c r="AH312" s="175"/>
    </row>
    <row r="313" spans="1:34" ht="39.75" customHeight="1" thickBot="1" x14ac:dyDescent="0.35">
      <c r="A313" s="175"/>
      <c r="B313" s="307" t="s">
        <v>299</v>
      </c>
      <c r="C313" s="310" t="s">
        <v>332</v>
      </c>
      <c r="D313" s="307" t="s">
        <v>362</v>
      </c>
      <c r="E313" s="311" t="s">
        <v>322</v>
      </c>
      <c r="F313" s="308"/>
      <c r="G313" s="311" t="s">
        <v>301</v>
      </c>
      <c r="H313" s="311" t="s">
        <v>302</v>
      </c>
      <c r="I313" s="307" t="s">
        <v>303</v>
      </c>
      <c r="J313" s="307" t="s">
        <v>336</v>
      </c>
      <c r="K313" s="307" t="s">
        <v>304</v>
      </c>
      <c r="L313" s="308"/>
      <c r="M313" s="307" t="s">
        <v>305</v>
      </c>
      <c r="N313" s="311" t="s">
        <v>341</v>
      </c>
      <c r="O313" s="311" t="s">
        <v>365</v>
      </c>
      <c r="P313" s="307" t="s">
        <v>0</v>
      </c>
      <c r="Q313" s="307" t="s">
        <v>307</v>
      </c>
      <c r="R313" s="311" t="s">
        <v>308</v>
      </c>
      <c r="S313" s="308"/>
      <c r="T313" s="311" t="s">
        <v>309</v>
      </c>
      <c r="U313" s="311" t="s">
        <v>310</v>
      </c>
      <c r="V313" s="311" t="s">
        <v>313</v>
      </c>
      <c r="W313" s="312"/>
      <c r="X313" s="307" t="s">
        <v>323</v>
      </c>
      <c r="Y313" s="175"/>
      <c r="Z313" s="175"/>
      <c r="AA313" s="175"/>
      <c r="AB313" s="175"/>
      <c r="AC313" s="175"/>
      <c r="AD313" s="175"/>
      <c r="AE313" s="175"/>
      <c r="AF313" s="175"/>
      <c r="AG313" s="175"/>
      <c r="AH313" s="175"/>
    </row>
    <row r="314" spans="1:34" ht="39.75" customHeight="1" x14ac:dyDescent="0.3">
      <c r="A314" s="175"/>
      <c r="B314" s="557"/>
      <c r="C314" s="240"/>
      <c r="D314" s="224"/>
      <c r="E314" s="198"/>
      <c r="F314" s="199"/>
      <c r="G314" s="200"/>
      <c r="H314" s="197"/>
      <c r="I314" s="197"/>
      <c r="J314" s="197"/>
      <c r="K314" s="201"/>
      <c r="L314" s="199"/>
      <c r="M314" s="197"/>
      <c r="N314" s="197"/>
      <c r="O314" s="197"/>
      <c r="P314" s="197"/>
      <c r="Q314" s="202"/>
      <c r="R314" s="202"/>
      <c r="S314" s="199"/>
      <c r="T314" s="203"/>
      <c r="U314" s="200"/>
      <c r="V314" s="204"/>
      <c r="W314" s="175"/>
      <c r="X314" s="205"/>
      <c r="Y314" s="175"/>
      <c r="Z314" s="175"/>
      <c r="AA314" s="175"/>
      <c r="AB314" s="175"/>
      <c r="AC314" s="175"/>
      <c r="AD314" s="175"/>
      <c r="AE314" s="175"/>
      <c r="AF314" s="175"/>
      <c r="AG314" s="175"/>
      <c r="AH314" s="175"/>
    </row>
    <row r="315" spans="1:34" ht="39.75" customHeight="1" x14ac:dyDescent="0.3">
      <c r="A315" s="175"/>
      <c r="B315" s="558"/>
      <c r="C315" s="241"/>
      <c r="D315" s="225"/>
      <c r="E315" s="198"/>
      <c r="F315" s="207"/>
      <c r="G315" s="208"/>
      <c r="H315" s="206"/>
      <c r="I315" s="206"/>
      <c r="J315" s="206"/>
      <c r="K315" s="209"/>
      <c r="L315" s="207"/>
      <c r="M315" s="206"/>
      <c r="N315" s="206"/>
      <c r="O315" s="206"/>
      <c r="P315" s="206"/>
      <c r="Q315" s="210"/>
      <c r="R315" s="210"/>
      <c r="S315" s="207"/>
      <c r="T315" s="211"/>
      <c r="U315" s="208"/>
      <c r="V315" s="210"/>
      <c r="W315" s="175"/>
      <c r="X315" s="212"/>
      <c r="Y315" s="175"/>
      <c r="Z315" s="175"/>
      <c r="AA315" s="175"/>
      <c r="AB315" s="175"/>
      <c r="AC315" s="175"/>
      <c r="AD315" s="175"/>
      <c r="AE315" s="175"/>
      <c r="AF315" s="175"/>
      <c r="AG315" s="175"/>
      <c r="AH315" s="175"/>
    </row>
    <row r="316" spans="1:34" ht="39.75" customHeight="1" x14ac:dyDescent="0.3">
      <c r="A316" s="175"/>
      <c r="B316" s="558"/>
      <c r="C316" s="241"/>
      <c r="D316" s="225"/>
      <c r="E316" s="198"/>
      <c r="F316" s="207"/>
      <c r="G316" s="208"/>
      <c r="H316" s="206"/>
      <c r="I316" s="206"/>
      <c r="J316" s="206"/>
      <c r="K316" s="209"/>
      <c r="L316" s="207"/>
      <c r="M316" s="206"/>
      <c r="N316" s="206"/>
      <c r="O316" s="206"/>
      <c r="P316" s="206"/>
      <c r="Q316" s="210"/>
      <c r="R316" s="210"/>
      <c r="S316" s="207"/>
      <c r="T316" s="211"/>
      <c r="U316" s="208"/>
      <c r="V316" s="210"/>
      <c r="W316" s="175"/>
      <c r="X316" s="212"/>
      <c r="Y316" s="175"/>
      <c r="Z316" s="175"/>
      <c r="AA316" s="175"/>
      <c r="AB316" s="175"/>
      <c r="AC316" s="175"/>
      <c r="AD316" s="175"/>
      <c r="AE316" s="175"/>
      <c r="AF316" s="175"/>
      <c r="AG316" s="175"/>
      <c r="AH316" s="175"/>
    </row>
    <row r="317" spans="1:34" ht="39.75" customHeight="1" x14ac:dyDescent="0.3">
      <c r="A317" s="175"/>
      <c r="B317" s="558"/>
      <c r="C317" s="241"/>
      <c r="D317" s="225"/>
      <c r="E317" s="198"/>
      <c r="F317" s="207"/>
      <c r="G317" s="208"/>
      <c r="H317" s="206"/>
      <c r="I317" s="206"/>
      <c r="J317" s="206"/>
      <c r="K317" s="209"/>
      <c r="L317" s="207"/>
      <c r="M317" s="206"/>
      <c r="N317" s="206"/>
      <c r="O317" s="206"/>
      <c r="P317" s="206"/>
      <c r="Q317" s="210"/>
      <c r="R317" s="210"/>
      <c r="S317" s="207"/>
      <c r="T317" s="211"/>
      <c r="U317" s="208"/>
      <c r="V317" s="210"/>
      <c r="W317" s="175"/>
      <c r="X317" s="212"/>
      <c r="Y317" s="175"/>
      <c r="Z317" s="175"/>
      <c r="AA317" s="175"/>
      <c r="AB317" s="175"/>
      <c r="AC317" s="175"/>
      <c r="AD317" s="175"/>
      <c r="AE317" s="175"/>
      <c r="AF317" s="175"/>
      <c r="AG317" s="175"/>
      <c r="AH317" s="175"/>
    </row>
    <row r="318" spans="1:34" ht="39.75" customHeight="1" x14ac:dyDescent="0.3">
      <c r="A318" s="175"/>
      <c r="B318" s="558"/>
      <c r="C318" s="241"/>
      <c r="D318" s="225"/>
      <c r="E318" s="198"/>
      <c r="F318" s="207"/>
      <c r="G318" s="208"/>
      <c r="H318" s="206"/>
      <c r="I318" s="206"/>
      <c r="J318" s="206"/>
      <c r="K318" s="209"/>
      <c r="L318" s="207"/>
      <c r="M318" s="206"/>
      <c r="N318" s="206"/>
      <c r="O318" s="206"/>
      <c r="P318" s="206"/>
      <c r="Q318" s="210"/>
      <c r="R318" s="210"/>
      <c r="S318" s="207"/>
      <c r="T318" s="211"/>
      <c r="U318" s="208"/>
      <c r="V318" s="210"/>
      <c r="W318" s="175"/>
      <c r="X318" s="212"/>
      <c r="Y318" s="175"/>
      <c r="Z318" s="175"/>
      <c r="AA318" s="175"/>
      <c r="AB318" s="175"/>
      <c r="AC318" s="175"/>
      <c r="AD318" s="175"/>
      <c r="AE318" s="175"/>
      <c r="AF318" s="175"/>
      <c r="AG318" s="175"/>
      <c r="AH318" s="175"/>
    </row>
    <row r="319" spans="1:34" ht="39.75" customHeight="1" x14ac:dyDescent="0.3">
      <c r="A319" s="175"/>
      <c r="B319" s="558"/>
      <c r="C319" s="241"/>
      <c r="D319" s="225"/>
      <c r="E319" s="198"/>
      <c r="F319" s="207"/>
      <c r="G319" s="208"/>
      <c r="H319" s="212"/>
      <c r="I319" s="206"/>
      <c r="J319" s="206"/>
      <c r="K319" s="209"/>
      <c r="L319" s="207"/>
      <c r="M319" s="206"/>
      <c r="N319" s="206"/>
      <c r="O319" s="206"/>
      <c r="P319" s="206"/>
      <c r="Q319" s="210"/>
      <c r="R319" s="210"/>
      <c r="S319" s="207"/>
      <c r="T319" s="211"/>
      <c r="U319" s="208"/>
      <c r="V319" s="210"/>
      <c r="W319" s="175"/>
      <c r="X319" s="212"/>
      <c r="Y319" s="175"/>
      <c r="Z319" s="175"/>
      <c r="AA319" s="175"/>
      <c r="AB319" s="175"/>
      <c r="AC319" s="175"/>
      <c r="AD319" s="175"/>
      <c r="AE319" s="175"/>
      <c r="AF319" s="175"/>
      <c r="AG319" s="175"/>
      <c r="AH319" s="175"/>
    </row>
    <row r="320" spans="1:34" ht="39.75" customHeight="1" thickBot="1" x14ac:dyDescent="0.35">
      <c r="A320" s="175"/>
      <c r="B320" s="558"/>
      <c r="C320" s="243"/>
      <c r="D320" s="227"/>
      <c r="E320" s="198"/>
      <c r="F320" s="215"/>
      <c r="G320" s="216"/>
      <c r="H320" s="217"/>
      <c r="I320" s="217"/>
      <c r="J320" s="217"/>
      <c r="K320" s="218"/>
      <c r="L320" s="215"/>
      <c r="M320" s="217"/>
      <c r="N320" s="217"/>
      <c r="O320" s="217"/>
      <c r="P320" s="214"/>
      <c r="Q320" s="219"/>
      <c r="R320" s="210"/>
      <c r="S320" s="215"/>
      <c r="T320" s="220"/>
      <c r="U320" s="216"/>
      <c r="V320" s="219"/>
      <c r="W320" s="175"/>
      <c r="X320" s="212"/>
      <c r="Y320" s="175"/>
      <c r="Z320" s="175"/>
      <c r="AA320" s="175"/>
      <c r="AB320" s="175"/>
      <c r="AC320" s="175"/>
      <c r="AD320" s="175"/>
      <c r="AE320" s="175"/>
      <c r="AF320" s="175"/>
      <c r="AG320" s="175"/>
      <c r="AH320" s="175"/>
    </row>
    <row r="321" spans="1:34" ht="39.75" customHeight="1" thickBot="1" x14ac:dyDescent="0.35">
      <c r="A321" s="175"/>
      <c r="B321" s="559"/>
      <c r="C321" s="571" t="s">
        <v>367</v>
      </c>
      <c r="D321" s="553"/>
      <c r="E321" s="168">
        <f t="shared" ref="E321" si="46">SUM(E314:E320)</f>
        <v>0</v>
      </c>
      <c r="F321" s="169"/>
      <c r="G321" s="170"/>
      <c r="H321" s="168"/>
      <c r="I321" s="168"/>
      <c r="J321" s="168"/>
      <c r="K321" s="168"/>
      <c r="L321" s="169"/>
      <c r="M321" s="168"/>
      <c r="N321" s="168"/>
      <c r="O321" s="171"/>
      <c r="P321" s="171"/>
      <c r="Q321" s="172"/>
      <c r="R321" s="173"/>
      <c r="S321" s="169"/>
      <c r="T321" s="174"/>
      <c r="U321" s="167"/>
      <c r="V321" s="172"/>
      <c r="W321" s="175"/>
      <c r="X321" s="221"/>
      <c r="Y321" s="175"/>
      <c r="Z321" s="175"/>
      <c r="AA321" s="175"/>
      <c r="AB321" s="175"/>
      <c r="AC321" s="175"/>
      <c r="AD321" s="175"/>
      <c r="AE321" s="175"/>
      <c r="AF321" s="175"/>
      <c r="AG321" s="175"/>
      <c r="AH321" s="175"/>
    </row>
    <row r="322" spans="1:34" ht="39.75" customHeight="1" thickBot="1" x14ac:dyDescent="0.35">
      <c r="A322" s="175"/>
      <c r="B322" s="242"/>
      <c r="C322" s="571" t="s">
        <v>335</v>
      </c>
      <c r="D322" s="553"/>
      <c r="E322" s="168" t="str">
        <f t="shared" ref="E322" si="47">IF(E321=0, " ",E309-E321)</f>
        <v xml:space="preserve"> </v>
      </c>
      <c r="F322" s="223"/>
      <c r="G322" s="223"/>
      <c r="H322" s="223"/>
      <c r="I322" s="223"/>
      <c r="J322" s="223"/>
      <c r="K322" s="223"/>
      <c r="L322" s="222"/>
      <c r="M322" s="223"/>
      <c r="N322" s="223"/>
      <c r="O322" s="223"/>
      <c r="P322" s="222"/>
      <c r="Q322" s="223"/>
      <c r="R322" s="222"/>
      <c r="S322" s="223"/>
      <c r="T322" s="223"/>
      <c r="U322" s="222"/>
      <c r="V322" s="223"/>
      <c r="W322" s="223"/>
      <c r="X322" s="175"/>
      <c r="Y322" s="175"/>
      <c r="Z322" s="175"/>
      <c r="AA322" s="175"/>
      <c r="AB322" s="175"/>
      <c r="AC322" s="175"/>
      <c r="AD322" s="175"/>
      <c r="AE322" s="175"/>
      <c r="AF322" s="175"/>
      <c r="AG322" s="175"/>
      <c r="AH322" s="175"/>
    </row>
    <row r="323" spans="1:34" ht="39.75" customHeight="1" thickBot="1" x14ac:dyDescent="0.35">
      <c r="A323" s="175"/>
      <c r="B323" s="244"/>
      <c r="C323" s="244"/>
      <c r="D323" s="244"/>
      <c r="E323" s="252"/>
      <c r="F323" s="245"/>
      <c r="G323" s="245"/>
      <c r="H323" s="245"/>
      <c r="I323" s="246"/>
      <c r="J323" s="247"/>
      <c r="K323" s="248"/>
      <c r="L323" s="249"/>
      <c r="M323" s="245"/>
      <c r="N323" s="245"/>
      <c r="O323" s="245"/>
      <c r="P323" s="250"/>
      <c r="Q323" s="245"/>
      <c r="R323" s="222"/>
      <c r="S323" s="245"/>
      <c r="T323" s="246"/>
      <c r="U323" s="251"/>
      <c r="V323" s="245"/>
      <c r="W323" s="245"/>
      <c r="X323" s="175"/>
      <c r="Y323" s="175"/>
      <c r="Z323" s="175"/>
      <c r="AA323" s="175"/>
      <c r="AB323" s="175"/>
      <c r="AC323" s="175"/>
      <c r="AD323" s="175"/>
      <c r="AE323" s="175"/>
      <c r="AF323" s="175"/>
      <c r="AG323" s="175"/>
      <c r="AH323" s="175"/>
    </row>
    <row r="324" spans="1:34" ht="39.75" customHeight="1" thickBot="1" x14ac:dyDescent="0.35">
      <c r="A324" s="175"/>
      <c r="B324" s="304"/>
      <c r="C324" s="304"/>
      <c r="D324" s="304"/>
      <c r="E324" s="304"/>
      <c r="F324" s="305"/>
      <c r="G324" s="305"/>
      <c r="H324" s="305"/>
      <c r="I324" s="551" t="s">
        <v>312</v>
      </c>
      <c r="J324" s="552"/>
      <c r="K324" s="553"/>
      <c r="L324" s="306"/>
      <c r="M324" s="307" t="s">
        <v>366</v>
      </c>
      <c r="N324" s="551" t="s">
        <v>314</v>
      </c>
      <c r="O324" s="552"/>
      <c r="P324" s="553"/>
      <c r="Q324" s="306"/>
      <c r="R324" s="308"/>
      <c r="S324" s="309"/>
      <c r="T324" s="551" t="s">
        <v>311</v>
      </c>
      <c r="U324" s="553"/>
      <c r="V324" s="304"/>
      <c r="W324" s="304"/>
      <c r="X324" s="304"/>
      <c r="Y324" s="175"/>
      <c r="Z324" s="175"/>
      <c r="AA324" s="175"/>
      <c r="AB324" s="175"/>
      <c r="AC324" s="175"/>
      <c r="AD324" s="175"/>
      <c r="AE324" s="175"/>
      <c r="AF324" s="175"/>
      <c r="AG324" s="175"/>
      <c r="AH324" s="175"/>
    </row>
    <row r="325" spans="1:34" ht="39.75" customHeight="1" thickBot="1" x14ac:dyDescent="0.35">
      <c r="A325" s="175"/>
      <c r="B325" s="307" t="s">
        <v>299</v>
      </c>
      <c r="C325" s="310" t="s">
        <v>332</v>
      </c>
      <c r="D325" s="307" t="s">
        <v>362</v>
      </c>
      <c r="E325" s="311" t="s">
        <v>322</v>
      </c>
      <c r="F325" s="308"/>
      <c r="G325" s="311" t="s">
        <v>301</v>
      </c>
      <c r="H325" s="311" t="s">
        <v>302</v>
      </c>
      <c r="I325" s="307" t="s">
        <v>303</v>
      </c>
      <c r="J325" s="307" t="s">
        <v>336</v>
      </c>
      <c r="K325" s="307" t="s">
        <v>304</v>
      </c>
      <c r="L325" s="308"/>
      <c r="M325" s="307" t="s">
        <v>305</v>
      </c>
      <c r="N325" s="311" t="s">
        <v>341</v>
      </c>
      <c r="O325" s="311" t="s">
        <v>365</v>
      </c>
      <c r="P325" s="307" t="s">
        <v>0</v>
      </c>
      <c r="Q325" s="307" t="s">
        <v>307</v>
      </c>
      <c r="R325" s="311" t="s">
        <v>308</v>
      </c>
      <c r="S325" s="308"/>
      <c r="T325" s="311" t="s">
        <v>309</v>
      </c>
      <c r="U325" s="311" t="s">
        <v>310</v>
      </c>
      <c r="V325" s="311" t="s">
        <v>313</v>
      </c>
      <c r="W325" s="312"/>
      <c r="X325" s="307" t="s">
        <v>323</v>
      </c>
      <c r="Y325" s="175"/>
      <c r="Z325" s="175"/>
      <c r="AA325" s="175"/>
      <c r="AB325" s="175"/>
      <c r="AC325" s="175"/>
      <c r="AD325" s="175"/>
      <c r="AE325" s="175"/>
      <c r="AF325" s="175"/>
      <c r="AG325" s="175"/>
      <c r="AH325" s="175"/>
    </row>
    <row r="326" spans="1:34" ht="39.75" customHeight="1" x14ac:dyDescent="0.3">
      <c r="A326" s="175"/>
      <c r="B326" s="557"/>
      <c r="C326" s="240"/>
      <c r="D326" s="224"/>
      <c r="E326" s="198"/>
      <c r="F326" s="199"/>
      <c r="G326" s="200"/>
      <c r="H326" s="197"/>
      <c r="I326" s="197"/>
      <c r="J326" s="197"/>
      <c r="K326" s="201"/>
      <c r="L326" s="199"/>
      <c r="M326" s="197"/>
      <c r="N326" s="197"/>
      <c r="O326" s="197"/>
      <c r="P326" s="197"/>
      <c r="Q326" s="202"/>
      <c r="R326" s="202"/>
      <c r="S326" s="199"/>
      <c r="T326" s="203"/>
      <c r="U326" s="200"/>
      <c r="V326" s="204"/>
      <c r="W326" s="175"/>
      <c r="X326" s="205"/>
      <c r="Y326" s="175"/>
      <c r="Z326" s="175"/>
      <c r="AA326" s="175"/>
      <c r="AB326" s="175"/>
      <c r="AC326" s="175"/>
      <c r="AD326" s="175"/>
      <c r="AE326" s="175"/>
      <c r="AF326" s="175"/>
      <c r="AG326" s="175"/>
      <c r="AH326" s="175"/>
    </row>
    <row r="327" spans="1:34" ht="39.75" customHeight="1" x14ac:dyDescent="0.3">
      <c r="A327" s="175"/>
      <c r="B327" s="558"/>
      <c r="C327" s="241"/>
      <c r="D327" s="225"/>
      <c r="E327" s="198"/>
      <c r="F327" s="207"/>
      <c r="G327" s="208"/>
      <c r="H327" s="206"/>
      <c r="I327" s="206"/>
      <c r="J327" s="206"/>
      <c r="K327" s="209"/>
      <c r="L327" s="207"/>
      <c r="M327" s="206"/>
      <c r="N327" s="206"/>
      <c r="O327" s="206"/>
      <c r="P327" s="206"/>
      <c r="Q327" s="210"/>
      <c r="R327" s="210"/>
      <c r="S327" s="207"/>
      <c r="T327" s="211"/>
      <c r="U327" s="208"/>
      <c r="V327" s="210"/>
      <c r="W327" s="175"/>
      <c r="X327" s="212"/>
      <c r="Y327" s="175"/>
      <c r="Z327" s="175"/>
      <c r="AA327" s="175"/>
      <c r="AB327" s="175"/>
      <c r="AC327" s="175"/>
      <c r="AD327" s="175"/>
      <c r="AE327" s="175"/>
      <c r="AF327" s="175"/>
      <c r="AG327" s="175"/>
      <c r="AH327" s="175"/>
    </row>
    <row r="328" spans="1:34" ht="39.75" customHeight="1" x14ac:dyDescent="0.3">
      <c r="A328" s="175"/>
      <c r="B328" s="558"/>
      <c r="C328" s="241"/>
      <c r="D328" s="225"/>
      <c r="E328" s="198"/>
      <c r="F328" s="207"/>
      <c r="G328" s="208"/>
      <c r="H328" s="206"/>
      <c r="I328" s="206"/>
      <c r="J328" s="206"/>
      <c r="K328" s="209"/>
      <c r="L328" s="207"/>
      <c r="M328" s="206"/>
      <c r="N328" s="206"/>
      <c r="O328" s="206"/>
      <c r="P328" s="206"/>
      <c r="Q328" s="210"/>
      <c r="R328" s="210"/>
      <c r="S328" s="207"/>
      <c r="T328" s="211"/>
      <c r="U328" s="208"/>
      <c r="V328" s="210"/>
      <c r="W328" s="175"/>
      <c r="X328" s="212"/>
      <c r="Y328" s="175"/>
      <c r="Z328" s="175"/>
      <c r="AA328" s="175"/>
      <c r="AB328" s="175"/>
      <c r="AC328" s="175"/>
      <c r="AD328" s="175"/>
      <c r="AE328" s="175"/>
      <c r="AF328" s="175"/>
      <c r="AG328" s="175"/>
      <c r="AH328" s="175"/>
    </row>
    <row r="329" spans="1:34" ht="39.75" customHeight="1" x14ac:dyDescent="0.3">
      <c r="A329" s="175"/>
      <c r="B329" s="558"/>
      <c r="C329" s="241"/>
      <c r="D329" s="225"/>
      <c r="E329" s="198"/>
      <c r="F329" s="207"/>
      <c r="G329" s="208"/>
      <c r="H329" s="206"/>
      <c r="I329" s="206"/>
      <c r="J329" s="206"/>
      <c r="K329" s="209"/>
      <c r="L329" s="207"/>
      <c r="M329" s="206"/>
      <c r="N329" s="206"/>
      <c r="O329" s="206"/>
      <c r="P329" s="206"/>
      <c r="Q329" s="210"/>
      <c r="R329" s="210"/>
      <c r="S329" s="207"/>
      <c r="T329" s="211"/>
      <c r="U329" s="208"/>
      <c r="V329" s="210"/>
      <c r="W329" s="175"/>
      <c r="X329" s="212"/>
      <c r="Y329" s="175"/>
      <c r="Z329" s="175"/>
      <c r="AA329" s="175"/>
      <c r="AB329" s="175"/>
      <c r="AC329" s="175"/>
      <c r="AD329" s="175"/>
      <c r="AE329" s="175"/>
      <c r="AF329" s="175"/>
      <c r="AG329" s="175"/>
      <c r="AH329" s="175"/>
    </row>
    <row r="330" spans="1:34" ht="39.75" customHeight="1" x14ac:dyDescent="0.3">
      <c r="A330" s="175"/>
      <c r="B330" s="558"/>
      <c r="C330" s="241"/>
      <c r="D330" s="225"/>
      <c r="E330" s="198"/>
      <c r="F330" s="207"/>
      <c r="G330" s="208"/>
      <c r="H330" s="206"/>
      <c r="I330" s="206"/>
      <c r="J330" s="206"/>
      <c r="K330" s="209"/>
      <c r="L330" s="207"/>
      <c r="M330" s="206"/>
      <c r="N330" s="206"/>
      <c r="O330" s="206"/>
      <c r="P330" s="206"/>
      <c r="Q330" s="210"/>
      <c r="R330" s="210"/>
      <c r="S330" s="207"/>
      <c r="T330" s="211"/>
      <c r="U330" s="208"/>
      <c r="V330" s="210"/>
      <c r="W330" s="175"/>
      <c r="X330" s="212"/>
      <c r="Y330" s="175"/>
      <c r="Z330" s="175"/>
      <c r="AA330" s="175"/>
      <c r="AB330" s="175"/>
      <c r="AC330" s="175"/>
      <c r="AD330" s="175"/>
      <c r="AE330" s="175"/>
      <c r="AF330" s="175"/>
      <c r="AG330" s="175"/>
      <c r="AH330" s="175"/>
    </row>
    <row r="331" spans="1:34" ht="39.75" customHeight="1" x14ac:dyDescent="0.3">
      <c r="A331" s="175"/>
      <c r="B331" s="558"/>
      <c r="C331" s="241"/>
      <c r="D331" s="225"/>
      <c r="E331" s="198"/>
      <c r="F331" s="207"/>
      <c r="G331" s="208"/>
      <c r="H331" s="212"/>
      <c r="I331" s="206"/>
      <c r="J331" s="206"/>
      <c r="K331" s="209"/>
      <c r="L331" s="207"/>
      <c r="M331" s="206"/>
      <c r="N331" s="206"/>
      <c r="O331" s="206"/>
      <c r="P331" s="206"/>
      <c r="Q331" s="210"/>
      <c r="R331" s="210"/>
      <c r="S331" s="207"/>
      <c r="T331" s="211"/>
      <c r="U331" s="208"/>
      <c r="V331" s="210"/>
      <c r="W331" s="175"/>
      <c r="X331" s="212"/>
      <c r="Y331" s="175"/>
      <c r="Z331" s="175"/>
      <c r="AA331" s="175"/>
      <c r="AB331" s="175"/>
      <c r="AC331" s="175"/>
      <c r="AD331" s="175"/>
      <c r="AE331" s="175"/>
      <c r="AF331" s="175"/>
      <c r="AG331" s="175"/>
      <c r="AH331" s="175"/>
    </row>
    <row r="332" spans="1:34" ht="39.75" customHeight="1" thickBot="1" x14ac:dyDescent="0.35">
      <c r="A332" s="175"/>
      <c r="B332" s="558"/>
      <c r="C332" s="243"/>
      <c r="D332" s="227"/>
      <c r="E332" s="198"/>
      <c r="F332" s="215"/>
      <c r="G332" s="216"/>
      <c r="H332" s="217"/>
      <c r="I332" s="217"/>
      <c r="J332" s="217"/>
      <c r="K332" s="218"/>
      <c r="L332" s="215"/>
      <c r="M332" s="217"/>
      <c r="N332" s="217"/>
      <c r="O332" s="217"/>
      <c r="P332" s="214"/>
      <c r="Q332" s="219"/>
      <c r="R332" s="210"/>
      <c r="S332" s="215"/>
      <c r="T332" s="220"/>
      <c r="U332" s="216"/>
      <c r="V332" s="219"/>
      <c r="W332" s="175"/>
      <c r="X332" s="212"/>
      <c r="Y332" s="175"/>
      <c r="Z332" s="175"/>
      <c r="AA332" s="175"/>
      <c r="AB332" s="175"/>
      <c r="AC332" s="175"/>
      <c r="AD332" s="175"/>
      <c r="AE332" s="175"/>
      <c r="AF332" s="175"/>
      <c r="AG332" s="175"/>
      <c r="AH332" s="175"/>
    </row>
    <row r="333" spans="1:34" ht="39.75" customHeight="1" thickBot="1" x14ac:dyDescent="0.35">
      <c r="A333" s="175"/>
      <c r="B333" s="559"/>
      <c r="C333" s="571" t="s">
        <v>367</v>
      </c>
      <c r="D333" s="553"/>
      <c r="E333" s="168">
        <f t="shared" ref="E333" si="48">SUM(E326:E332)</f>
        <v>0</v>
      </c>
      <c r="F333" s="169"/>
      <c r="G333" s="170"/>
      <c r="H333" s="168"/>
      <c r="I333" s="168"/>
      <c r="J333" s="168"/>
      <c r="K333" s="168"/>
      <c r="L333" s="169"/>
      <c r="M333" s="168"/>
      <c r="N333" s="168"/>
      <c r="O333" s="171"/>
      <c r="P333" s="171"/>
      <c r="Q333" s="172"/>
      <c r="R333" s="173"/>
      <c r="S333" s="169"/>
      <c r="T333" s="174"/>
      <c r="U333" s="167"/>
      <c r="V333" s="172"/>
      <c r="W333" s="175"/>
      <c r="X333" s="221"/>
      <c r="Y333" s="175"/>
      <c r="Z333" s="175"/>
      <c r="AA333" s="175"/>
      <c r="AB333" s="175"/>
      <c r="AC333" s="175"/>
      <c r="AD333" s="175"/>
      <c r="AE333" s="175"/>
      <c r="AF333" s="175"/>
      <c r="AG333" s="175"/>
      <c r="AH333" s="175"/>
    </row>
    <row r="334" spans="1:34" ht="39.75" customHeight="1" thickBot="1" x14ac:dyDescent="0.35">
      <c r="A334" s="175"/>
      <c r="B334" s="242"/>
      <c r="C334" s="571" t="s">
        <v>335</v>
      </c>
      <c r="D334" s="553"/>
      <c r="E334" s="168" t="str">
        <f t="shared" ref="E334" si="49">IF(E333=0, " ",E321-E333)</f>
        <v xml:space="preserve"> </v>
      </c>
      <c r="F334" s="223"/>
      <c r="G334" s="223"/>
      <c r="H334" s="223"/>
      <c r="I334" s="223"/>
      <c r="J334" s="223"/>
      <c r="K334" s="223"/>
      <c r="L334" s="222"/>
      <c r="M334" s="223"/>
      <c r="N334" s="223"/>
      <c r="O334" s="223"/>
      <c r="P334" s="222"/>
      <c r="Q334" s="223"/>
      <c r="R334" s="222"/>
      <c r="S334" s="223"/>
      <c r="T334" s="223"/>
      <c r="U334" s="222"/>
      <c r="V334" s="223"/>
      <c r="W334" s="223"/>
      <c r="X334" s="175"/>
      <c r="Y334" s="175"/>
      <c r="Z334" s="175"/>
      <c r="AA334" s="175"/>
      <c r="AB334" s="175"/>
      <c r="AC334" s="175"/>
      <c r="AD334" s="175"/>
      <c r="AE334" s="175"/>
      <c r="AF334" s="175"/>
      <c r="AG334" s="175"/>
      <c r="AH334" s="175"/>
    </row>
    <row r="335" spans="1:34" ht="39.75" customHeight="1" thickBot="1" x14ac:dyDescent="0.35">
      <c r="A335" s="175"/>
      <c r="B335" s="244"/>
      <c r="C335" s="244"/>
      <c r="D335" s="244"/>
      <c r="E335" s="252"/>
      <c r="F335" s="245"/>
      <c r="G335" s="245"/>
      <c r="H335" s="245"/>
      <c r="I335" s="246"/>
      <c r="J335" s="247"/>
      <c r="K335" s="248"/>
      <c r="L335" s="249"/>
      <c r="M335" s="245"/>
      <c r="N335" s="245"/>
      <c r="O335" s="245"/>
      <c r="P335" s="250"/>
      <c r="Q335" s="245"/>
      <c r="R335" s="222"/>
      <c r="S335" s="245"/>
      <c r="T335" s="246"/>
      <c r="U335" s="251"/>
      <c r="V335" s="245"/>
      <c r="W335" s="245"/>
      <c r="X335" s="175"/>
      <c r="Y335" s="175"/>
      <c r="Z335" s="175"/>
      <c r="AA335" s="175"/>
      <c r="AB335" s="175"/>
      <c r="AC335" s="175"/>
      <c r="AD335" s="175"/>
      <c r="AE335" s="175"/>
      <c r="AF335" s="175"/>
      <c r="AG335" s="175"/>
      <c r="AH335" s="175"/>
    </row>
    <row r="336" spans="1:34" ht="39.75" customHeight="1" thickBot="1" x14ac:dyDescent="0.35">
      <c r="A336" s="175"/>
      <c r="B336" s="304"/>
      <c r="C336" s="304"/>
      <c r="D336" s="304"/>
      <c r="E336" s="304"/>
      <c r="F336" s="305"/>
      <c r="G336" s="305"/>
      <c r="H336" s="305"/>
      <c r="I336" s="551" t="s">
        <v>312</v>
      </c>
      <c r="J336" s="552"/>
      <c r="K336" s="553"/>
      <c r="L336" s="306"/>
      <c r="M336" s="307" t="s">
        <v>366</v>
      </c>
      <c r="N336" s="551" t="s">
        <v>314</v>
      </c>
      <c r="O336" s="552"/>
      <c r="P336" s="553"/>
      <c r="Q336" s="306"/>
      <c r="R336" s="308"/>
      <c r="S336" s="309"/>
      <c r="T336" s="551" t="s">
        <v>311</v>
      </c>
      <c r="U336" s="553"/>
      <c r="V336" s="304"/>
      <c r="W336" s="304"/>
      <c r="X336" s="304"/>
      <c r="Y336" s="175"/>
      <c r="Z336" s="175"/>
      <c r="AA336" s="175"/>
      <c r="AB336" s="175"/>
      <c r="AC336" s="175"/>
      <c r="AD336" s="175"/>
      <c r="AE336" s="175"/>
      <c r="AF336" s="175"/>
      <c r="AG336" s="175"/>
      <c r="AH336" s="175"/>
    </row>
    <row r="337" spans="1:34" ht="39.75" customHeight="1" thickBot="1" x14ac:dyDescent="0.35">
      <c r="A337" s="175"/>
      <c r="B337" s="307" t="s">
        <v>299</v>
      </c>
      <c r="C337" s="310" t="s">
        <v>332</v>
      </c>
      <c r="D337" s="307" t="s">
        <v>362</v>
      </c>
      <c r="E337" s="311" t="s">
        <v>322</v>
      </c>
      <c r="F337" s="308"/>
      <c r="G337" s="311" t="s">
        <v>301</v>
      </c>
      <c r="H337" s="311" t="s">
        <v>302</v>
      </c>
      <c r="I337" s="307" t="s">
        <v>303</v>
      </c>
      <c r="J337" s="307" t="s">
        <v>336</v>
      </c>
      <c r="K337" s="307" t="s">
        <v>304</v>
      </c>
      <c r="L337" s="308"/>
      <c r="M337" s="307" t="s">
        <v>305</v>
      </c>
      <c r="N337" s="311" t="s">
        <v>341</v>
      </c>
      <c r="O337" s="311" t="s">
        <v>365</v>
      </c>
      <c r="P337" s="307" t="s">
        <v>0</v>
      </c>
      <c r="Q337" s="307" t="s">
        <v>307</v>
      </c>
      <c r="R337" s="311" t="s">
        <v>308</v>
      </c>
      <c r="S337" s="308"/>
      <c r="T337" s="311" t="s">
        <v>309</v>
      </c>
      <c r="U337" s="311" t="s">
        <v>310</v>
      </c>
      <c r="V337" s="311" t="s">
        <v>313</v>
      </c>
      <c r="W337" s="312"/>
      <c r="X337" s="307" t="s">
        <v>323</v>
      </c>
      <c r="Y337" s="175"/>
      <c r="Z337" s="175"/>
      <c r="AA337" s="175"/>
      <c r="AB337" s="175"/>
      <c r="AC337" s="175"/>
      <c r="AD337" s="175"/>
      <c r="AE337" s="175"/>
      <c r="AF337" s="175"/>
      <c r="AG337" s="175"/>
      <c r="AH337" s="175"/>
    </row>
    <row r="338" spans="1:34" ht="39.75" customHeight="1" x14ac:dyDescent="0.3">
      <c r="A338" s="175"/>
      <c r="B338" s="557"/>
      <c r="C338" s="240"/>
      <c r="D338" s="224"/>
      <c r="E338" s="198"/>
      <c r="F338" s="199"/>
      <c r="G338" s="200"/>
      <c r="H338" s="197"/>
      <c r="I338" s="197"/>
      <c r="J338" s="197"/>
      <c r="K338" s="201"/>
      <c r="L338" s="199"/>
      <c r="M338" s="197"/>
      <c r="N338" s="197"/>
      <c r="O338" s="197"/>
      <c r="P338" s="197"/>
      <c r="Q338" s="202"/>
      <c r="R338" s="202"/>
      <c r="S338" s="199"/>
      <c r="T338" s="203"/>
      <c r="U338" s="200"/>
      <c r="V338" s="204"/>
      <c r="W338" s="175"/>
      <c r="X338" s="205"/>
      <c r="Y338" s="175"/>
      <c r="Z338" s="175"/>
      <c r="AA338" s="175"/>
      <c r="AB338" s="175"/>
      <c r="AC338" s="175"/>
      <c r="AD338" s="175"/>
      <c r="AE338" s="175"/>
      <c r="AF338" s="175"/>
      <c r="AG338" s="175"/>
      <c r="AH338" s="175"/>
    </row>
    <row r="339" spans="1:34" ht="39.75" customHeight="1" x14ac:dyDescent="0.3">
      <c r="A339" s="175"/>
      <c r="B339" s="558"/>
      <c r="C339" s="241"/>
      <c r="D339" s="225"/>
      <c r="E339" s="198"/>
      <c r="F339" s="207"/>
      <c r="G339" s="208"/>
      <c r="H339" s="206"/>
      <c r="I339" s="206"/>
      <c r="J339" s="206"/>
      <c r="K339" s="209"/>
      <c r="L339" s="207"/>
      <c r="M339" s="206"/>
      <c r="N339" s="206"/>
      <c r="O339" s="206"/>
      <c r="P339" s="206"/>
      <c r="Q339" s="210"/>
      <c r="R339" s="210"/>
      <c r="S339" s="207"/>
      <c r="T339" s="211"/>
      <c r="U339" s="208"/>
      <c r="V339" s="210"/>
      <c r="W339" s="175"/>
      <c r="X339" s="212"/>
      <c r="Y339" s="175"/>
      <c r="Z339" s="175"/>
      <c r="AA339" s="175"/>
      <c r="AB339" s="175"/>
      <c r="AC339" s="175"/>
      <c r="AD339" s="175"/>
      <c r="AE339" s="175"/>
      <c r="AF339" s="175"/>
      <c r="AG339" s="175"/>
      <c r="AH339" s="175"/>
    </row>
    <row r="340" spans="1:34" ht="39.75" customHeight="1" x14ac:dyDescent="0.3">
      <c r="A340" s="175"/>
      <c r="B340" s="558"/>
      <c r="C340" s="241"/>
      <c r="D340" s="225"/>
      <c r="E340" s="198"/>
      <c r="F340" s="207"/>
      <c r="G340" s="208"/>
      <c r="H340" s="206"/>
      <c r="I340" s="206"/>
      <c r="J340" s="206"/>
      <c r="K340" s="209"/>
      <c r="L340" s="207"/>
      <c r="M340" s="206"/>
      <c r="N340" s="206"/>
      <c r="O340" s="206"/>
      <c r="P340" s="206"/>
      <c r="Q340" s="210"/>
      <c r="R340" s="210"/>
      <c r="S340" s="207"/>
      <c r="T340" s="211"/>
      <c r="U340" s="208"/>
      <c r="V340" s="210"/>
      <c r="W340" s="175"/>
      <c r="X340" s="212"/>
      <c r="Y340" s="175"/>
      <c r="Z340" s="175"/>
      <c r="AA340" s="175"/>
      <c r="AB340" s="175"/>
      <c r="AC340" s="175"/>
      <c r="AD340" s="175"/>
      <c r="AE340" s="175"/>
      <c r="AF340" s="175"/>
      <c r="AG340" s="175"/>
      <c r="AH340" s="175"/>
    </row>
    <row r="341" spans="1:34" ht="39.75" customHeight="1" x14ac:dyDescent="0.3">
      <c r="A341" s="175"/>
      <c r="B341" s="558"/>
      <c r="C341" s="241"/>
      <c r="D341" s="225"/>
      <c r="E341" s="198"/>
      <c r="F341" s="207"/>
      <c r="G341" s="208"/>
      <c r="H341" s="206"/>
      <c r="I341" s="206"/>
      <c r="J341" s="206"/>
      <c r="K341" s="209"/>
      <c r="L341" s="207"/>
      <c r="M341" s="206"/>
      <c r="N341" s="206"/>
      <c r="O341" s="206"/>
      <c r="P341" s="206"/>
      <c r="Q341" s="210"/>
      <c r="R341" s="210"/>
      <c r="S341" s="207"/>
      <c r="T341" s="211"/>
      <c r="U341" s="208"/>
      <c r="V341" s="210"/>
      <c r="W341" s="175"/>
      <c r="X341" s="212"/>
      <c r="Y341" s="175"/>
      <c r="Z341" s="175"/>
      <c r="AA341" s="175"/>
      <c r="AB341" s="175"/>
      <c r="AC341" s="175"/>
      <c r="AD341" s="175"/>
      <c r="AE341" s="175"/>
      <c r="AF341" s="175"/>
      <c r="AG341" s="175"/>
      <c r="AH341" s="175"/>
    </row>
    <row r="342" spans="1:34" ht="39.75" customHeight="1" x14ac:dyDescent="0.3">
      <c r="A342" s="175"/>
      <c r="B342" s="558"/>
      <c r="C342" s="241"/>
      <c r="D342" s="225"/>
      <c r="E342" s="198"/>
      <c r="F342" s="207"/>
      <c r="G342" s="208"/>
      <c r="H342" s="206"/>
      <c r="I342" s="206"/>
      <c r="J342" s="206"/>
      <c r="K342" s="209"/>
      <c r="L342" s="207"/>
      <c r="M342" s="206"/>
      <c r="N342" s="206"/>
      <c r="O342" s="206"/>
      <c r="P342" s="206"/>
      <c r="Q342" s="210"/>
      <c r="R342" s="210"/>
      <c r="S342" s="207"/>
      <c r="T342" s="211"/>
      <c r="U342" s="208"/>
      <c r="V342" s="210"/>
      <c r="W342" s="175"/>
      <c r="X342" s="212"/>
      <c r="Y342" s="175"/>
      <c r="Z342" s="175"/>
      <c r="AA342" s="175"/>
      <c r="AB342" s="175"/>
      <c r="AC342" s="175"/>
      <c r="AD342" s="175"/>
      <c r="AE342" s="175"/>
      <c r="AF342" s="175"/>
      <c r="AG342" s="175"/>
      <c r="AH342" s="175"/>
    </row>
    <row r="343" spans="1:34" ht="39.75" customHeight="1" x14ac:dyDescent="0.3">
      <c r="A343" s="175"/>
      <c r="B343" s="558"/>
      <c r="C343" s="241"/>
      <c r="D343" s="225"/>
      <c r="E343" s="198"/>
      <c r="F343" s="207"/>
      <c r="G343" s="208"/>
      <c r="H343" s="212"/>
      <c r="I343" s="206"/>
      <c r="J343" s="206"/>
      <c r="K343" s="209"/>
      <c r="L343" s="207"/>
      <c r="M343" s="206"/>
      <c r="N343" s="206"/>
      <c r="O343" s="206"/>
      <c r="P343" s="206"/>
      <c r="Q343" s="210"/>
      <c r="R343" s="210"/>
      <c r="S343" s="207"/>
      <c r="T343" s="211"/>
      <c r="U343" s="208"/>
      <c r="V343" s="210"/>
      <c r="W343" s="175"/>
      <c r="X343" s="212"/>
      <c r="Y343" s="175"/>
      <c r="Z343" s="175"/>
      <c r="AA343" s="175"/>
      <c r="AB343" s="175"/>
      <c r="AC343" s="175"/>
      <c r="AD343" s="175"/>
      <c r="AE343" s="175"/>
      <c r="AF343" s="175"/>
      <c r="AG343" s="175"/>
      <c r="AH343" s="175"/>
    </row>
    <row r="344" spans="1:34" ht="39.75" customHeight="1" thickBot="1" x14ac:dyDescent="0.35">
      <c r="A344" s="175"/>
      <c r="B344" s="558"/>
      <c r="C344" s="243"/>
      <c r="D344" s="227"/>
      <c r="E344" s="198"/>
      <c r="F344" s="215"/>
      <c r="G344" s="216"/>
      <c r="H344" s="217"/>
      <c r="I344" s="217"/>
      <c r="J344" s="217"/>
      <c r="K344" s="218"/>
      <c r="L344" s="215"/>
      <c r="M344" s="217"/>
      <c r="N344" s="217"/>
      <c r="O344" s="217"/>
      <c r="P344" s="214"/>
      <c r="Q344" s="219"/>
      <c r="R344" s="210"/>
      <c r="S344" s="215"/>
      <c r="T344" s="220"/>
      <c r="U344" s="216"/>
      <c r="V344" s="219"/>
      <c r="W344" s="175"/>
      <c r="X344" s="212"/>
      <c r="Y344" s="175"/>
      <c r="Z344" s="175"/>
      <c r="AA344" s="175"/>
      <c r="AB344" s="175"/>
      <c r="AC344" s="175"/>
      <c r="AD344" s="175"/>
      <c r="AE344" s="175"/>
      <c r="AF344" s="175"/>
      <c r="AG344" s="175"/>
      <c r="AH344" s="175"/>
    </row>
    <row r="345" spans="1:34" ht="39.75" customHeight="1" thickBot="1" x14ac:dyDescent="0.35">
      <c r="A345" s="175"/>
      <c r="B345" s="559"/>
      <c r="C345" s="571" t="s">
        <v>367</v>
      </c>
      <c r="D345" s="553"/>
      <c r="E345" s="168">
        <f t="shared" ref="E345" si="50">SUM(E338:E344)</f>
        <v>0</v>
      </c>
      <c r="F345" s="169"/>
      <c r="G345" s="170"/>
      <c r="H345" s="168"/>
      <c r="I345" s="168"/>
      <c r="J345" s="168"/>
      <c r="K345" s="168"/>
      <c r="L345" s="169"/>
      <c r="M345" s="168"/>
      <c r="N345" s="168"/>
      <c r="O345" s="171"/>
      <c r="P345" s="171"/>
      <c r="Q345" s="172"/>
      <c r="R345" s="173"/>
      <c r="S345" s="169"/>
      <c r="T345" s="174"/>
      <c r="U345" s="167"/>
      <c r="V345" s="172"/>
      <c r="W345" s="175"/>
      <c r="X345" s="221"/>
      <c r="Y345" s="175"/>
      <c r="Z345" s="175"/>
      <c r="AA345" s="175"/>
      <c r="AB345" s="175"/>
      <c r="AC345" s="175"/>
      <c r="AD345" s="175"/>
      <c r="AE345" s="175"/>
      <c r="AF345" s="175"/>
      <c r="AG345" s="175"/>
      <c r="AH345" s="175"/>
    </row>
    <row r="346" spans="1:34" ht="39.75" customHeight="1" thickBot="1" x14ac:dyDescent="0.35">
      <c r="A346" s="175"/>
      <c r="B346" s="242"/>
      <c r="C346" s="571" t="s">
        <v>335</v>
      </c>
      <c r="D346" s="553"/>
      <c r="E346" s="168" t="str">
        <f t="shared" ref="E346" si="51">IF(E345=0, " ",E333-E345)</f>
        <v xml:space="preserve"> </v>
      </c>
      <c r="F346" s="223"/>
      <c r="G346" s="223"/>
      <c r="H346" s="223"/>
      <c r="I346" s="223"/>
      <c r="J346" s="223"/>
      <c r="K346" s="223"/>
      <c r="L346" s="222"/>
      <c r="M346" s="223"/>
      <c r="N346" s="223"/>
      <c r="O346" s="223"/>
      <c r="P346" s="222"/>
      <c r="Q346" s="223"/>
      <c r="R346" s="222"/>
      <c r="S346" s="223"/>
      <c r="T346" s="223"/>
      <c r="U346" s="222"/>
      <c r="V346" s="223"/>
      <c r="W346" s="223"/>
      <c r="X346" s="175"/>
      <c r="Y346" s="175"/>
      <c r="Z346" s="175"/>
      <c r="AA346" s="175"/>
      <c r="AB346" s="175"/>
      <c r="AC346" s="175"/>
      <c r="AD346" s="175"/>
      <c r="AE346" s="175"/>
      <c r="AF346" s="175"/>
      <c r="AG346" s="175"/>
      <c r="AH346" s="175"/>
    </row>
    <row r="347" spans="1:34" ht="39.75" customHeight="1" thickBot="1" x14ac:dyDescent="0.35">
      <c r="A347" s="175"/>
      <c r="B347" s="244"/>
      <c r="C347" s="244"/>
      <c r="D347" s="244"/>
      <c r="E347" s="252"/>
      <c r="F347" s="245"/>
      <c r="G347" s="245"/>
      <c r="H347" s="245"/>
      <c r="I347" s="246"/>
      <c r="J347" s="247"/>
      <c r="K347" s="248"/>
      <c r="L347" s="249"/>
      <c r="M347" s="245"/>
      <c r="N347" s="245"/>
      <c r="O347" s="245"/>
      <c r="P347" s="250"/>
      <c r="Q347" s="245"/>
      <c r="R347" s="222"/>
      <c r="S347" s="245"/>
      <c r="T347" s="246"/>
      <c r="U347" s="251"/>
      <c r="V347" s="245"/>
      <c r="W347" s="245"/>
      <c r="X347" s="175"/>
      <c r="Y347" s="175"/>
      <c r="Z347" s="175"/>
      <c r="AA347" s="175"/>
      <c r="AB347" s="175"/>
      <c r="AC347" s="175"/>
      <c r="AD347" s="175"/>
      <c r="AE347" s="175"/>
      <c r="AF347" s="175"/>
      <c r="AG347" s="175"/>
      <c r="AH347" s="175"/>
    </row>
    <row r="348" spans="1:34" ht="39.75" customHeight="1" thickBot="1" x14ac:dyDescent="0.35">
      <c r="A348" s="175"/>
      <c r="B348" s="304"/>
      <c r="C348" s="304"/>
      <c r="D348" s="304"/>
      <c r="E348" s="304"/>
      <c r="F348" s="305"/>
      <c r="G348" s="305"/>
      <c r="H348" s="305"/>
      <c r="I348" s="551" t="s">
        <v>312</v>
      </c>
      <c r="J348" s="552"/>
      <c r="K348" s="553"/>
      <c r="L348" s="306"/>
      <c r="M348" s="307" t="s">
        <v>366</v>
      </c>
      <c r="N348" s="551" t="s">
        <v>314</v>
      </c>
      <c r="O348" s="552"/>
      <c r="P348" s="553"/>
      <c r="Q348" s="306"/>
      <c r="R348" s="308"/>
      <c r="S348" s="309"/>
      <c r="T348" s="551" t="s">
        <v>311</v>
      </c>
      <c r="U348" s="553"/>
      <c r="V348" s="304"/>
      <c r="W348" s="304"/>
      <c r="X348" s="304"/>
      <c r="Y348" s="175"/>
      <c r="Z348" s="175"/>
      <c r="AA348" s="175"/>
      <c r="AB348" s="175"/>
      <c r="AC348" s="175"/>
      <c r="AD348" s="175"/>
      <c r="AE348" s="175"/>
      <c r="AF348" s="175"/>
      <c r="AG348" s="175"/>
      <c r="AH348" s="175"/>
    </row>
    <row r="349" spans="1:34" ht="39.75" customHeight="1" thickBot="1" x14ac:dyDescent="0.35">
      <c r="A349" s="175"/>
      <c r="B349" s="307" t="s">
        <v>299</v>
      </c>
      <c r="C349" s="310" t="s">
        <v>332</v>
      </c>
      <c r="D349" s="307" t="s">
        <v>362</v>
      </c>
      <c r="E349" s="311" t="s">
        <v>322</v>
      </c>
      <c r="F349" s="308"/>
      <c r="G349" s="311" t="s">
        <v>301</v>
      </c>
      <c r="H349" s="311" t="s">
        <v>302</v>
      </c>
      <c r="I349" s="307" t="s">
        <v>303</v>
      </c>
      <c r="J349" s="307" t="s">
        <v>336</v>
      </c>
      <c r="K349" s="307" t="s">
        <v>304</v>
      </c>
      <c r="L349" s="308"/>
      <c r="M349" s="307" t="s">
        <v>305</v>
      </c>
      <c r="N349" s="311" t="s">
        <v>341</v>
      </c>
      <c r="O349" s="311" t="s">
        <v>365</v>
      </c>
      <c r="P349" s="307" t="s">
        <v>0</v>
      </c>
      <c r="Q349" s="307" t="s">
        <v>307</v>
      </c>
      <c r="R349" s="311" t="s">
        <v>308</v>
      </c>
      <c r="S349" s="308"/>
      <c r="T349" s="311" t="s">
        <v>309</v>
      </c>
      <c r="U349" s="311" t="s">
        <v>310</v>
      </c>
      <c r="V349" s="311" t="s">
        <v>313</v>
      </c>
      <c r="W349" s="312"/>
      <c r="X349" s="307" t="s">
        <v>323</v>
      </c>
      <c r="Y349" s="175"/>
      <c r="Z349" s="175"/>
      <c r="AA349" s="175"/>
      <c r="AB349" s="175"/>
      <c r="AC349" s="175"/>
      <c r="AD349" s="175"/>
      <c r="AE349" s="175"/>
      <c r="AF349" s="175"/>
      <c r="AG349" s="175"/>
      <c r="AH349" s="175"/>
    </row>
    <row r="350" spans="1:34" ht="39.75" customHeight="1" x14ac:dyDescent="0.3">
      <c r="A350" s="175"/>
      <c r="B350" s="557"/>
      <c r="C350" s="240"/>
      <c r="D350" s="224"/>
      <c r="E350" s="198"/>
      <c r="F350" s="199"/>
      <c r="G350" s="200"/>
      <c r="H350" s="197"/>
      <c r="I350" s="197"/>
      <c r="J350" s="197"/>
      <c r="K350" s="201"/>
      <c r="L350" s="199"/>
      <c r="M350" s="197"/>
      <c r="N350" s="197"/>
      <c r="O350" s="197"/>
      <c r="P350" s="197"/>
      <c r="Q350" s="202"/>
      <c r="R350" s="202"/>
      <c r="S350" s="199"/>
      <c r="T350" s="203"/>
      <c r="U350" s="200"/>
      <c r="V350" s="204"/>
      <c r="W350" s="175"/>
      <c r="X350" s="205"/>
      <c r="Y350" s="175"/>
      <c r="Z350" s="175"/>
      <c r="AA350" s="175"/>
      <c r="AB350" s="175"/>
      <c r="AC350" s="175"/>
      <c r="AD350" s="175"/>
      <c r="AE350" s="175"/>
      <c r="AF350" s="175"/>
      <c r="AG350" s="175"/>
      <c r="AH350" s="175"/>
    </row>
    <row r="351" spans="1:34" ht="39.75" customHeight="1" x14ac:dyDescent="0.3">
      <c r="A351" s="175"/>
      <c r="B351" s="558"/>
      <c r="C351" s="241"/>
      <c r="D351" s="225"/>
      <c r="E351" s="198"/>
      <c r="F351" s="207"/>
      <c r="G351" s="208"/>
      <c r="H351" s="206"/>
      <c r="I351" s="206"/>
      <c r="J351" s="206"/>
      <c r="K351" s="209"/>
      <c r="L351" s="207"/>
      <c r="M351" s="206"/>
      <c r="N351" s="206"/>
      <c r="O351" s="206"/>
      <c r="P351" s="206"/>
      <c r="Q351" s="210"/>
      <c r="R351" s="210"/>
      <c r="S351" s="207"/>
      <c r="T351" s="211"/>
      <c r="U351" s="208"/>
      <c r="V351" s="210"/>
      <c r="W351" s="175"/>
      <c r="X351" s="212"/>
      <c r="Y351" s="175"/>
      <c r="Z351" s="175"/>
      <c r="AA351" s="175"/>
      <c r="AB351" s="175"/>
      <c r="AC351" s="175"/>
      <c r="AD351" s="175"/>
      <c r="AE351" s="175"/>
      <c r="AF351" s="175"/>
      <c r="AG351" s="175"/>
      <c r="AH351" s="175"/>
    </row>
    <row r="352" spans="1:34" ht="39.75" customHeight="1" x14ac:dyDescent="0.3">
      <c r="A352" s="175"/>
      <c r="B352" s="558"/>
      <c r="C352" s="241"/>
      <c r="D352" s="225"/>
      <c r="E352" s="198"/>
      <c r="F352" s="207"/>
      <c r="G352" s="208"/>
      <c r="H352" s="206"/>
      <c r="I352" s="206"/>
      <c r="J352" s="206"/>
      <c r="K352" s="209"/>
      <c r="L352" s="207"/>
      <c r="M352" s="206"/>
      <c r="N352" s="206"/>
      <c r="O352" s="206"/>
      <c r="P352" s="206"/>
      <c r="Q352" s="210"/>
      <c r="R352" s="210"/>
      <c r="S352" s="207"/>
      <c r="T352" s="211"/>
      <c r="U352" s="208"/>
      <c r="V352" s="210"/>
      <c r="W352" s="175"/>
      <c r="X352" s="212"/>
      <c r="Y352" s="175"/>
      <c r="Z352" s="175"/>
      <c r="AA352" s="175"/>
      <c r="AB352" s="175"/>
      <c r="AC352" s="175"/>
      <c r="AD352" s="175"/>
      <c r="AE352" s="175"/>
      <c r="AF352" s="175"/>
      <c r="AG352" s="175"/>
      <c r="AH352" s="175"/>
    </row>
    <row r="353" spans="1:34" ht="39.75" customHeight="1" x14ac:dyDescent="0.3">
      <c r="A353" s="175"/>
      <c r="B353" s="558"/>
      <c r="C353" s="241"/>
      <c r="D353" s="225"/>
      <c r="E353" s="198"/>
      <c r="F353" s="207"/>
      <c r="G353" s="208"/>
      <c r="H353" s="206"/>
      <c r="I353" s="206"/>
      <c r="J353" s="206"/>
      <c r="K353" s="209"/>
      <c r="L353" s="207"/>
      <c r="M353" s="206"/>
      <c r="N353" s="206"/>
      <c r="O353" s="206"/>
      <c r="P353" s="206"/>
      <c r="Q353" s="210"/>
      <c r="R353" s="210"/>
      <c r="S353" s="207"/>
      <c r="T353" s="211"/>
      <c r="U353" s="208"/>
      <c r="V353" s="210"/>
      <c r="W353" s="175"/>
      <c r="X353" s="212"/>
      <c r="Y353" s="175"/>
      <c r="Z353" s="175"/>
      <c r="AA353" s="175"/>
      <c r="AB353" s="175"/>
      <c r="AC353" s="175"/>
      <c r="AD353" s="175"/>
      <c r="AE353" s="175"/>
      <c r="AF353" s="175"/>
      <c r="AG353" s="175"/>
      <c r="AH353" s="175"/>
    </row>
    <row r="354" spans="1:34" ht="39.75" customHeight="1" x14ac:dyDescent="0.3">
      <c r="A354" s="175"/>
      <c r="B354" s="558"/>
      <c r="C354" s="241"/>
      <c r="D354" s="225"/>
      <c r="E354" s="198"/>
      <c r="F354" s="207"/>
      <c r="G354" s="208"/>
      <c r="H354" s="206"/>
      <c r="I354" s="206"/>
      <c r="J354" s="206"/>
      <c r="K354" s="209"/>
      <c r="L354" s="207"/>
      <c r="M354" s="206"/>
      <c r="N354" s="206"/>
      <c r="O354" s="206"/>
      <c r="P354" s="206"/>
      <c r="Q354" s="210"/>
      <c r="R354" s="210"/>
      <c r="S354" s="207"/>
      <c r="T354" s="211"/>
      <c r="U354" s="208"/>
      <c r="V354" s="210"/>
      <c r="W354" s="175"/>
      <c r="X354" s="212"/>
      <c r="Y354" s="175"/>
      <c r="Z354" s="175"/>
      <c r="AA354" s="175"/>
      <c r="AB354" s="175"/>
      <c r="AC354" s="175"/>
      <c r="AD354" s="175"/>
      <c r="AE354" s="175"/>
      <c r="AF354" s="175"/>
      <c r="AG354" s="175"/>
      <c r="AH354" s="175"/>
    </row>
    <row r="355" spans="1:34" ht="39.75" customHeight="1" x14ac:dyDescent="0.3">
      <c r="A355" s="175"/>
      <c r="B355" s="558"/>
      <c r="C355" s="241"/>
      <c r="D355" s="225"/>
      <c r="E355" s="198"/>
      <c r="F355" s="207"/>
      <c r="G355" s="208"/>
      <c r="H355" s="212"/>
      <c r="I355" s="206"/>
      <c r="J355" s="206"/>
      <c r="K355" s="209"/>
      <c r="L355" s="207"/>
      <c r="M355" s="206"/>
      <c r="N355" s="206"/>
      <c r="O355" s="206"/>
      <c r="P355" s="206"/>
      <c r="Q355" s="210"/>
      <c r="R355" s="210"/>
      <c r="S355" s="207"/>
      <c r="T355" s="211"/>
      <c r="U355" s="208"/>
      <c r="V355" s="210"/>
      <c r="W355" s="175"/>
      <c r="X355" s="212"/>
      <c r="Y355" s="175"/>
      <c r="Z355" s="175"/>
      <c r="AA355" s="175"/>
      <c r="AB355" s="175"/>
      <c r="AC355" s="175"/>
      <c r="AD355" s="175"/>
      <c r="AE355" s="175"/>
      <c r="AF355" s="175"/>
      <c r="AG355" s="175"/>
      <c r="AH355" s="175"/>
    </row>
    <row r="356" spans="1:34" ht="39.75" customHeight="1" thickBot="1" x14ac:dyDescent="0.35">
      <c r="A356" s="175"/>
      <c r="B356" s="558"/>
      <c r="C356" s="243"/>
      <c r="D356" s="227"/>
      <c r="E356" s="198"/>
      <c r="F356" s="215"/>
      <c r="G356" s="216"/>
      <c r="H356" s="217"/>
      <c r="I356" s="217"/>
      <c r="J356" s="217"/>
      <c r="K356" s="218"/>
      <c r="L356" s="215"/>
      <c r="M356" s="217"/>
      <c r="N356" s="217"/>
      <c r="O356" s="217"/>
      <c r="P356" s="214"/>
      <c r="Q356" s="219"/>
      <c r="R356" s="210"/>
      <c r="S356" s="215"/>
      <c r="T356" s="220"/>
      <c r="U356" s="216"/>
      <c r="V356" s="219"/>
      <c r="W356" s="175"/>
      <c r="X356" s="212"/>
      <c r="Y356" s="175"/>
      <c r="Z356" s="175"/>
      <c r="AA356" s="175"/>
      <c r="AB356" s="175"/>
      <c r="AC356" s="175"/>
      <c r="AD356" s="175"/>
      <c r="AE356" s="175"/>
      <c r="AF356" s="175"/>
      <c r="AG356" s="175"/>
      <c r="AH356" s="175"/>
    </row>
    <row r="357" spans="1:34" ht="39.75" customHeight="1" thickBot="1" x14ac:dyDescent="0.35">
      <c r="A357" s="175"/>
      <c r="B357" s="559"/>
      <c r="C357" s="571" t="s">
        <v>367</v>
      </c>
      <c r="D357" s="553"/>
      <c r="E357" s="168">
        <f t="shared" ref="E357" si="52">SUM(E350:E356)</f>
        <v>0</v>
      </c>
      <c r="F357" s="169"/>
      <c r="G357" s="170"/>
      <c r="H357" s="168"/>
      <c r="I357" s="168"/>
      <c r="J357" s="168"/>
      <c r="K357" s="168"/>
      <c r="L357" s="169"/>
      <c r="M357" s="168"/>
      <c r="N357" s="168"/>
      <c r="O357" s="171"/>
      <c r="P357" s="171"/>
      <c r="Q357" s="172"/>
      <c r="R357" s="173"/>
      <c r="S357" s="169"/>
      <c r="T357" s="174"/>
      <c r="U357" s="167"/>
      <c r="V357" s="172"/>
      <c r="W357" s="175"/>
      <c r="X357" s="221"/>
      <c r="Y357" s="175"/>
      <c r="Z357" s="175"/>
      <c r="AA357" s="175"/>
      <c r="AB357" s="175"/>
      <c r="AC357" s="175"/>
      <c r="AD357" s="175"/>
      <c r="AE357" s="175"/>
      <c r="AF357" s="175"/>
      <c r="AG357" s="175"/>
      <c r="AH357" s="175"/>
    </row>
    <row r="358" spans="1:34" ht="39.75" customHeight="1" thickBot="1" x14ac:dyDescent="0.35">
      <c r="A358" s="175"/>
      <c r="B358" s="242"/>
      <c r="C358" s="571" t="s">
        <v>335</v>
      </c>
      <c r="D358" s="553"/>
      <c r="E358" s="168" t="str">
        <f t="shared" ref="E358" si="53">IF(E357=0, " ",E345-E357)</f>
        <v xml:space="preserve"> </v>
      </c>
      <c r="F358" s="223"/>
      <c r="G358" s="223"/>
      <c r="H358" s="223"/>
      <c r="I358" s="223"/>
      <c r="J358" s="223"/>
      <c r="K358" s="223"/>
      <c r="L358" s="222"/>
      <c r="M358" s="223"/>
      <c r="N358" s="223"/>
      <c r="O358" s="223"/>
      <c r="P358" s="222"/>
      <c r="Q358" s="223"/>
      <c r="R358" s="222"/>
      <c r="S358" s="223"/>
      <c r="T358" s="223"/>
      <c r="U358" s="222"/>
      <c r="V358" s="223"/>
      <c r="W358" s="223"/>
      <c r="X358" s="175"/>
      <c r="Y358" s="175"/>
      <c r="Z358" s="175"/>
      <c r="AA358" s="175"/>
      <c r="AB358" s="175"/>
      <c r="AC358" s="175"/>
      <c r="AD358" s="175"/>
      <c r="AE358" s="175"/>
      <c r="AF358" s="175"/>
      <c r="AG358" s="175"/>
      <c r="AH358" s="175"/>
    </row>
    <row r="359" spans="1:34" ht="39.75" customHeight="1" thickBot="1" x14ac:dyDescent="0.35">
      <c r="A359" s="175"/>
      <c r="B359" s="244"/>
      <c r="C359" s="244"/>
      <c r="D359" s="244"/>
      <c r="E359" s="252"/>
      <c r="F359" s="245"/>
      <c r="G359" s="245"/>
      <c r="H359" s="245"/>
      <c r="I359" s="246"/>
      <c r="J359" s="247"/>
      <c r="K359" s="248"/>
      <c r="L359" s="249"/>
      <c r="M359" s="245"/>
      <c r="N359" s="245"/>
      <c r="O359" s="245"/>
      <c r="P359" s="250"/>
      <c r="Q359" s="245"/>
      <c r="R359" s="222"/>
      <c r="S359" s="245"/>
      <c r="T359" s="246"/>
      <c r="U359" s="251"/>
      <c r="V359" s="245"/>
      <c r="W359" s="245"/>
      <c r="X359" s="175"/>
      <c r="Y359" s="175"/>
      <c r="Z359" s="175"/>
      <c r="AA359" s="175"/>
      <c r="AB359" s="175"/>
      <c r="AC359" s="175"/>
      <c r="AD359" s="175"/>
      <c r="AE359" s="175"/>
      <c r="AF359" s="175"/>
      <c r="AG359" s="175"/>
      <c r="AH359" s="175"/>
    </row>
    <row r="360" spans="1:34" ht="39.75" customHeight="1" thickBot="1" x14ac:dyDescent="0.35">
      <c r="A360" s="175"/>
      <c r="B360" s="304"/>
      <c r="C360" s="304"/>
      <c r="D360" s="304"/>
      <c r="E360" s="304"/>
      <c r="F360" s="305"/>
      <c r="G360" s="305"/>
      <c r="H360" s="305"/>
      <c r="I360" s="551" t="s">
        <v>312</v>
      </c>
      <c r="J360" s="552"/>
      <c r="K360" s="553"/>
      <c r="L360" s="306"/>
      <c r="M360" s="307" t="s">
        <v>366</v>
      </c>
      <c r="N360" s="551" t="s">
        <v>314</v>
      </c>
      <c r="O360" s="552"/>
      <c r="P360" s="553"/>
      <c r="Q360" s="306"/>
      <c r="R360" s="308"/>
      <c r="S360" s="309"/>
      <c r="T360" s="551" t="s">
        <v>311</v>
      </c>
      <c r="U360" s="553"/>
      <c r="V360" s="304"/>
      <c r="W360" s="304"/>
      <c r="X360" s="304"/>
      <c r="Y360" s="175"/>
      <c r="Z360" s="175"/>
      <c r="AA360" s="175"/>
      <c r="AB360" s="175"/>
      <c r="AC360" s="175"/>
      <c r="AD360" s="175"/>
      <c r="AE360" s="175"/>
      <c r="AF360" s="175"/>
      <c r="AG360" s="175"/>
      <c r="AH360" s="175"/>
    </row>
    <row r="361" spans="1:34" ht="39.75" customHeight="1" thickBot="1" x14ac:dyDescent="0.35">
      <c r="A361" s="175"/>
      <c r="B361" s="307" t="s">
        <v>299</v>
      </c>
      <c r="C361" s="310" t="s">
        <v>332</v>
      </c>
      <c r="D361" s="307" t="s">
        <v>362</v>
      </c>
      <c r="E361" s="311" t="s">
        <v>322</v>
      </c>
      <c r="F361" s="308"/>
      <c r="G361" s="311" t="s">
        <v>301</v>
      </c>
      <c r="H361" s="311" t="s">
        <v>302</v>
      </c>
      <c r="I361" s="307" t="s">
        <v>303</v>
      </c>
      <c r="J361" s="307" t="s">
        <v>336</v>
      </c>
      <c r="K361" s="307" t="s">
        <v>304</v>
      </c>
      <c r="L361" s="308"/>
      <c r="M361" s="307" t="s">
        <v>305</v>
      </c>
      <c r="N361" s="311" t="s">
        <v>341</v>
      </c>
      <c r="O361" s="311" t="s">
        <v>365</v>
      </c>
      <c r="P361" s="307" t="s">
        <v>0</v>
      </c>
      <c r="Q361" s="307" t="s">
        <v>307</v>
      </c>
      <c r="R361" s="311" t="s">
        <v>308</v>
      </c>
      <c r="S361" s="308"/>
      <c r="T361" s="311" t="s">
        <v>309</v>
      </c>
      <c r="U361" s="311" t="s">
        <v>310</v>
      </c>
      <c r="V361" s="311" t="s">
        <v>313</v>
      </c>
      <c r="W361" s="312"/>
      <c r="X361" s="307" t="s">
        <v>323</v>
      </c>
      <c r="Y361" s="175"/>
      <c r="Z361" s="175"/>
      <c r="AA361" s="175"/>
      <c r="AB361" s="175"/>
      <c r="AC361" s="175"/>
      <c r="AD361" s="175"/>
      <c r="AE361" s="175"/>
      <c r="AF361" s="175"/>
      <c r="AG361" s="175"/>
      <c r="AH361" s="175"/>
    </row>
    <row r="362" spans="1:34" ht="39.75" customHeight="1" x14ac:dyDescent="0.3">
      <c r="A362" s="175"/>
      <c r="B362" s="557"/>
      <c r="C362" s="240"/>
      <c r="D362" s="224"/>
      <c r="E362" s="198"/>
      <c r="F362" s="199"/>
      <c r="G362" s="200"/>
      <c r="H362" s="197"/>
      <c r="I362" s="197"/>
      <c r="J362" s="197"/>
      <c r="K362" s="201"/>
      <c r="L362" s="199"/>
      <c r="M362" s="197"/>
      <c r="N362" s="197"/>
      <c r="O362" s="197"/>
      <c r="P362" s="197"/>
      <c r="Q362" s="202"/>
      <c r="R362" s="202"/>
      <c r="S362" s="199"/>
      <c r="T362" s="203"/>
      <c r="U362" s="200"/>
      <c r="V362" s="204"/>
      <c r="W362" s="175"/>
      <c r="X362" s="205"/>
      <c r="Y362" s="175"/>
      <c r="Z362" s="175"/>
      <c r="AA362" s="175"/>
      <c r="AB362" s="175"/>
      <c r="AC362" s="175"/>
      <c r="AD362" s="175"/>
      <c r="AE362" s="175"/>
      <c r="AF362" s="175"/>
      <c r="AG362" s="175"/>
      <c r="AH362" s="175"/>
    </row>
    <row r="363" spans="1:34" ht="39.75" customHeight="1" x14ac:dyDescent="0.3">
      <c r="A363" s="175"/>
      <c r="B363" s="558"/>
      <c r="C363" s="241"/>
      <c r="D363" s="225"/>
      <c r="E363" s="198"/>
      <c r="F363" s="207"/>
      <c r="G363" s="208"/>
      <c r="H363" s="206"/>
      <c r="I363" s="206"/>
      <c r="J363" s="206"/>
      <c r="K363" s="209"/>
      <c r="L363" s="207"/>
      <c r="M363" s="206"/>
      <c r="N363" s="206"/>
      <c r="O363" s="206"/>
      <c r="P363" s="206"/>
      <c r="Q363" s="210"/>
      <c r="R363" s="210"/>
      <c r="S363" s="207"/>
      <c r="T363" s="211"/>
      <c r="U363" s="208"/>
      <c r="V363" s="210"/>
      <c r="W363" s="175"/>
      <c r="X363" s="212"/>
      <c r="Y363" s="175"/>
      <c r="Z363" s="175"/>
      <c r="AA363" s="175"/>
      <c r="AB363" s="175"/>
      <c r="AC363" s="175"/>
      <c r="AD363" s="175"/>
      <c r="AE363" s="175"/>
      <c r="AF363" s="175"/>
      <c r="AG363" s="175"/>
      <c r="AH363" s="175"/>
    </row>
    <row r="364" spans="1:34" ht="39.75" customHeight="1" x14ac:dyDescent="0.3">
      <c r="A364" s="175"/>
      <c r="B364" s="558"/>
      <c r="C364" s="241"/>
      <c r="D364" s="225"/>
      <c r="E364" s="198"/>
      <c r="F364" s="207"/>
      <c r="G364" s="208"/>
      <c r="H364" s="206"/>
      <c r="I364" s="206"/>
      <c r="J364" s="206"/>
      <c r="K364" s="209"/>
      <c r="L364" s="207"/>
      <c r="M364" s="206"/>
      <c r="N364" s="206"/>
      <c r="O364" s="206"/>
      <c r="P364" s="206"/>
      <c r="Q364" s="210"/>
      <c r="R364" s="210"/>
      <c r="S364" s="207"/>
      <c r="T364" s="211"/>
      <c r="U364" s="208"/>
      <c r="V364" s="210"/>
      <c r="W364" s="175"/>
      <c r="X364" s="212"/>
      <c r="Y364" s="175"/>
      <c r="Z364" s="175"/>
      <c r="AA364" s="175"/>
      <c r="AB364" s="175"/>
      <c r="AC364" s="175"/>
      <c r="AD364" s="175"/>
      <c r="AE364" s="175"/>
      <c r="AF364" s="175"/>
      <c r="AG364" s="175"/>
      <c r="AH364" s="175"/>
    </row>
    <row r="365" spans="1:34" ht="39.75" customHeight="1" x14ac:dyDescent="0.3">
      <c r="A365" s="175"/>
      <c r="B365" s="558"/>
      <c r="C365" s="241"/>
      <c r="D365" s="225"/>
      <c r="E365" s="198"/>
      <c r="F365" s="207"/>
      <c r="G365" s="208"/>
      <c r="H365" s="206"/>
      <c r="I365" s="206"/>
      <c r="J365" s="206"/>
      <c r="K365" s="209"/>
      <c r="L365" s="207"/>
      <c r="M365" s="206"/>
      <c r="N365" s="206"/>
      <c r="O365" s="206"/>
      <c r="P365" s="206"/>
      <c r="Q365" s="210"/>
      <c r="R365" s="210"/>
      <c r="S365" s="207"/>
      <c r="T365" s="211"/>
      <c r="U365" s="208"/>
      <c r="V365" s="210"/>
      <c r="W365" s="175"/>
      <c r="X365" s="212"/>
      <c r="Y365" s="175"/>
      <c r="Z365" s="175"/>
      <c r="AA365" s="175"/>
      <c r="AB365" s="175"/>
      <c r="AC365" s="175"/>
      <c r="AD365" s="175"/>
      <c r="AE365" s="175"/>
      <c r="AF365" s="175"/>
      <c r="AG365" s="175"/>
      <c r="AH365" s="175"/>
    </row>
    <row r="366" spans="1:34" ht="39.75" customHeight="1" x14ac:dyDescent="0.3">
      <c r="A366" s="175"/>
      <c r="B366" s="558"/>
      <c r="C366" s="241"/>
      <c r="D366" s="225"/>
      <c r="E366" s="198"/>
      <c r="F366" s="207"/>
      <c r="G366" s="208"/>
      <c r="H366" s="206"/>
      <c r="I366" s="206"/>
      <c r="J366" s="206"/>
      <c r="K366" s="209"/>
      <c r="L366" s="207"/>
      <c r="M366" s="206"/>
      <c r="N366" s="206"/>
      <c r="O366" s="206"/>
      <c r="P366" s="206"/>
      <c r="Q366" s="210"/>
      <c r="R366" s="210"/>
      <c r="S366" s="207"/>
      <c r="T366" s="211"/>
      <c r="U366" s="208"/>
      <c r="V366" s="210"/>
      <c r="W366" s="175"/>
      <c r="X366" s="212"/>
      <c r="Y366" s="175"/>
      <c r="Z366" s="175"/>
      <c r="AA366" s="175"/>
      <c r="AB366" s="175"/>
      <c r="AC366" s="175"/>
      <c r="AD366" s="175"/>
      <c r="AE366" s="175"/>
      <c r="AF366" s="175"/>
      <c r="AG366" s="175"/>
      <c r="AH366" s="175"/>
    </row>
    <row r="367" spans="1:34" ht="39.75" customHeight="1" x14ac:dyDescent="0.3">
      <c r="A367" s="175"/>
      <c r="B367" s="558"/>
      <c r="C367" s="241"/>
      <c r="D367" s="225"/>
      <c r="E367" s="198"/>
      <c r="F367" s="207"/>
      <c r="G367" s="208"/>
      <c r="H367" s="212"/>
      <c r="I367" s="206"/>
      <c r="J367" s="206"/>
      <c r="K367" s="209"/>
      <c r="L367" s="207"/>
      <c r="M367" s="206"/>
      <c r="N367" s="206"/>
      <c r="O367" s="206"/>
      <c r="P367" s="206"/>
      <c r="Q367" s="210"/>
      <c r="R367" s="210"/>
      <c r="S367" s="207"/>
      <c r="T367" s="211"/>
      <c r="U367" s="208"/>
      <c r="V367" s="210"/>
      <c r="W367" s="175"/>
      <c r="X367" s="212"/>
      <c r="Y367" s="175"/>
      <c r="Z367" s="175"/>
      <c r="AA367" s="175"/>
      <c r="AB367" s="175"/>
      <c r="AC367" s="175"/>
      <c r="AD367" s="175"/>
      <c r="AE367" s="175"/>
      <c r="AF367" s="175"/>
      <c r="AG367" s="175"/>
      <c r="AH367" s="175"/>
    </row>
    <row r="368" spans="1:34" ht="39.75" customHeight="1" thickBot="1" x14ac:dyDescent="0.35">
      <c r="A368" s="175"/>
      <c r="B368" s="558"/>
      <c r="C368" s="243"/>
      <c r="D368" s="227"/>
      <c r="E368" s="198"/>
      <c r="F368" s="215"/>
      <c r="G368" s="216"/>
      <c r="H368" s="217"/>
      <c r="I368" s="217"/>
      <c r="J368" s="217"/>
      <c r="K368" s="218"/>
      <c r="L368" s="215"/>
      <c r="M368" s="217"/>
      <c r="N368" s="217"/>
      <c r="O368" s="217"/>
      <c r="P368" s="214"/>
      <c r="Q368" s="219"/>
      <c r="R368" s="210"/>
      <c r="S368" s="215"/>
      <c r="T368" s="220"/>
      <c r="U368" s="216"/>
      <c r="V368" s="219"/>
      <c r="W368" s="175"/>
      <c r="X368" s="212"/>
      <c r="Y368" s="175"/>
      <c r="Z368" s="175"/>
      <c r="AA368" s="175"/>
      <c r="AB368" s="175"/>
      <c r="AC368" s="175"/>
      <c r="AD368" s="175"/>
      <c r="AE368" s="175"/>
      <c r="AF368" s="175"/>
      <c r="AG368" s="175"/>
      <c r="AH368" s="175"/>
    </row>
    <row r="369" spans="1:34" ht="39.75" customHeight="1" thickBot="1" x14ac:dyDescent="0.35">
      <c r="A369" s="175"/>
      <c r="B369" s="559"/>
      <c r="C369" s="571" t="s">
        <v>367</v>
      </c>
      <c r="D369" s="553"/>
      <c r="E369" s="168">
        <f t="shared" ref="E369" si="54">SUM(E362:E368)</f>
        <v>0</v>
      </c>
      <c r="F369" s="169"/>
      <c r="G369" s="170"/>
      <c r="H369" s="168"/>
      <c r="I369" s="168"/>
      <c r="J369" s="168"/>
      <c r="K369" s="168"/>
      <c r="L369" s="169"/>
      <c r="M369" s="168"/>
      <c r="N369" s="168"/>
      <c r="O369" s="171"/>
      <c r="P369" s="171"/>
      <c r="Q369" s="172"/>
      <c r="R369" s="173"/>
      <c r="S369" s="169"/>
      <c r="T369" s="174"/>
      <c r="U369" s="167"/>
      <c r="V369" s="172"/>
      <c r="W369" s="175"/>
      <c r="X369" s="221"/>
      <c r="Y369" s="175"/>
      <c r="Z369" s="175"/>
      <c r="AA369" s="175"/>
      <c r="AB369" s="175"/>
      <c r="AC369" s="175"/>
      <c r="AD369" s="175"/>
      <c r="AE369" s="175"/>
      <c r="AF369" s="175"/>
      <c r="AG369" s="175"/>
      <c r="AH369" s="175"/>
    </row>
    <row r="370" spans="1:34" ht="39.75" customHeight="1" thickBot="1" x14ac:dyDescent="0.35">
      <c r="A370" s="175"/>
      <c r="B370" s="242"/>
      <c r="C370" s="571" t="s">
        <v>335</v>
      </c>
      <c r="D370" s="553"/>
      <c r="E370" s="168" t="str">
        <f t="shared" ref="E370" si="55">IF(E369=0, " ",E357-E369)</f>
        <v xml:space="preserve"> </v>
      </c>
      <c r="F370" s="223"/>
      <c r="G370" s="223"/>
      <c r="H370" s="223"/>
      <c r="I370" s="223"/>
      <c r="J370" s="223"/>
      <c r="K370" s="223"/>
      <c r="L370" s="222"/>
      <c r="M370" s="223"/>
      <c r="N370" s="223"/>
      <c r="O370" s="223"/>
      <c r="P370" s="222"/>
      <c r="Q370" s="223"/>
      <c r="R370" s="222"/>
      <c r="S370" s="223"/>
      <c r="T370" s="223"/>
      <c r="U370" s="222"/>
      <c r="V370" s="223"/>
      <c r="W370" s="223"/>
      <c r="X370" s="175"/>
      <c r="Y370" s="175"/>
      <c r="Z370" s="175"/>
      <c r="AA370" s="175"/>
      <c r="AB370" s="175"/>
      <c r="AC370" s="175"/>
      <c r="AD370" s="175"/>
      <c r="AE370" s="175"/>
      <c r="AF370" s="175"/>
      <c r="AG370" s="175"/>
      <c r="AH370" s="175"/>
    </row>
    <row r="371" spans="1:34" ht="39.75" customHeight="1" thickBot="1" x14ac:dyDescent="0.35">
      <c r="A371" s="175"/>
      <c r="B371" s="244"/>
      <c r="C371" s="244"/>
      <c r="D371" s="244"/>
      <c r="E371" s="252"/>
      <c r="F371" s="245"/>
      <c r="G371" s="245"/>
      <c r="H371" s="245"/>
      <c r="I371" s="246"/>
      <c r="J371" s="247"/>
      <c r="K371" s="248"/>
      <c r="L371" s="249"/>
      <c r="M371" s="245"/>
      <c r="N371" s="245"/>
      <c r="O371" s="245"/>
      <c r="P371" s="250"/>
      <c r="Q371" s="245"/>
      <c r="R371" s="222"/>
      <c r="S371" s="245"/>
      <c r="T371" s="246"/>
      <c r="U371" s="251"/>
      <c r="V371" s="245"/>
      <c r="W371" s="245"/>
      <c r="X371" s="175"/>
      <c r="Y371" s="175"/>
      <c r="Z371" s="175"/>
      <c r="AA371" s="175"/>
      <c r="AB371" s="175"/>
      <c r="AC371" s="175"/>
      <c r="AD371" s="175"/>
      <c r="AE371" s="175"/>
      <c r="AF371" s="175"/>
      <c r="AG371" s="175"/>
      <c r="AH371" s="175"/>
    </row>
    <row r="372" spans="1:34" ht="39.75" customHeight="1" thickBot="1" x14ac:dyDescent="0.35">
      <c r="A372" s="175"/>
      <c r="B372" s="304"/>
      <c r="C372" s="304"/>
      <c r="D372" s="304"/>
      <c r="E372" s="304"/>
      <c r="F372" s="305"/>
      <c r="G372" s="305"/>
      <c r="H372" s="305"/>
      <c r="I372" s="551" t="s">
        <v>312</v>
      </c>
      <c r="J372" s="552"/>
      <c r="K372" s="553"/>
      <c r="L372" s="306"/>
      <c r="M372" s="307" t="s">
        <v>366</v>
      </c>
      <c r="N372" s="551" t="s">
        <v>314</v>
      </c>
      <c r="O372" s="552"/>
      <c r="P372" s="553"/>
      <c r="Q372" s="306"/>
      <c r="R372" s="308"/>
      <c r="S372" s="309"/>
      <c r="T372" s="551" t="s">
        <v>311</v>
      </c>
      <c r="U372" s="553"/>
      <c r="V372" s="304"/>
      <c r="W372" s="304"/>
      <c r="X372" s="304"/>
      <c r="Y372" s="175"/>
      <c r="Z372" s="175"/>
      <c r="AA372" s="175"/>
      <c r="AB372" s="175"/>
      <c r="AC372" s="175"/>
      <c r="AD372" s="175"/>
      <c r="AE372" s="175"/>
      <c r="AF372" s="175"/>
      <c r="AG372" s="175"/>
      <c r="AH372" s="175"/>
    </row>
    <row r="373" spans="1:34" ht="39.75" customHeight="1" thickBot="1" x14ac:dyDescent="0.35">
      <c r="A373" s="175"/>
      <c r="B373" s="307" t="s">
        <v>299</v>
      </c>
      <c r="C373" s="310" t="s">
        <v>332</v>
      </c>
      <c r="D373" s="307" t="s">
        <v>362</v>
      </c>
      <c r="E373" s="311" t="s">
        <v>322</v>
      </c>
      <c r="F373" s="308"/>
      <c r="G373" s="311" t="s">
        <v>301</v>
      </c>
      <c r="H373" s="311" t="s">
        <v>302</v>
      </c>
      <c r="I373" s="307" t="s">
        <v>303</v>
      </c>
      <c r="J373" s="307" t="s">
        <v>336</v>
      </c>
      <c r="K373" s="307" t="s">
        <v>304</v>
      </c>
      <c r="L373" s="308"/>
      <c r="M373" s="307" t="s">
        <v>305</v>
      </c>
      <c r="N373" s="311" t="s">
        <v>341</v>
      </c>
      <c r="O373" s="311" t="s">
        <v>365</v>
      </c>
      <c r="P373" s="307" t="s">
        <v>0</v>
      </c>
      <c r="Q373" s="307" t="s">
        <v>307</v>
      </c>
      <c r="R373" s="311" t="s">
        <v>308</v>
      </c>
      <c r="S373" s="308"/>
      <c r="T373" s="311" t="s">
        <v>309</v>
      </c>
      <c r="U373" s="311" t="s">
        <v>310</v>
      </c>
      <c r="V373" s="311" t="s">
        <v>313</v>
      </c>
      <c r="W373" s="312"/>
      <c r="X373" s="307" t="s">
        <v>323</v>
      </c>
      <c r="Y373" s="175"/>
      <c r="Z373" s="175"/>
      <c r="AA373" s="175"/>
      <c r="AB373" s="175"/>
      <c r="AC373" s="175"/>
      <c r="AD373" s="175"/>
      <c r="AE373" s="175"/>
      <c r="AF373" s="175"/>
      <c r="AG373" s="175"/>
      <c r="AH373" s="175"/>
    </row>
    <row r="374" spans="1:34" ht="39.75" customHeight="1" x14ac:dyDescent="0.3">
      <c r="A374" s="175"/>
      <c r="B374" s="557"/>
      <c r="C374" s="240"/>
      <c r="D374" s="224"/>
      <c r="E374" s="198"/>
      <c r="F374" s="199"/>
      <c r="G374" s="200"/>
      <c r="H374" s="197"/>
      <c r="I374" s="197"/>
      <c r="J374" s="197"/>
      <c r="K374" s="201"/>
      <c r="L374" s="199"/>
      <c r="M374" s="197"/>
      <c r="N374" s="197"/>
      <c r="O374" s="197"/>
      <c r="P374" s="197"/>
      <c r="Q374" s="202"/>
      <c r="R374" s="202"/>
      <c r="S374" s="199"/>
      <c r="T374" s="203"/>
      <c r="U374" s="200"/>
      <c r="V374" s="204"/>
      <c r="W374" s="175"/>
      <c r="X374" s="205"/>
      <c r="Y374" s="175"/>
      <c r="Z374" s="175"/>
      <c r="AA374" s="175"/>
      <c r="AB374" s="175"/>
      <c r="AC374" s="175"/>
      <c r="AD374" s="175"/>
      <c r="AE374" s="175"/>
      <c r="AF374" s="175"/>
      <c r="AG374" s="175"/>
      <c r="AH374" s="175"/>
    </row>
    <row r="375" spans="1:34" ht="39.75" customHeight="1" x14ac:dyDescent="0.3">
      <c r="A375" s="175"/>
      <c r="B375" s="558"/>
      <c r="C375" s="241"/>
      <c r="D375" s="225"/>
      <c r="E375" s="198"/>
      <c r="F375" s="207"/>
      <c r="G375" s="208"/>
      <c r="H375" s="206"/>
      <c r="I375" s="206"/>
      <c r="J375" s="206"/>
      <c r="K375" s="209"/>
      <c r="L375" s="207"/>
      <c r="M375" s="206"/>
      <c r="N375" s="206"/>
      <c r="O375" s="206"/>
      <c r="P375" s="206"/>
      <c r="Q375" s="210"/>
      <c r="R375" s="210"/>
      <c r="S375" s="207"/>
      <c r="T375" s="211"/>
      <c r="U375" s="208"/>
      <c r="V375" s="210"/>
      <c r="W375" s="175"/>
      <c r="X375" s="212"/>
      <c r="Y375" s="175"/>
      <c r="Z375" s="175"/>
      <c r="AA375" s="175"/>
      <c r="AB375" s="175"/>
      <c r="AC375" s="175"/>
      <c r="AD375" s="175"/>
      <c r="AE375" s="175"/>
      <c r="AF375" s="175"/>
      <c r="AG375" s="175"/>
      <c r="AH375" s="175"/>
    </row>
    <row r="376" spans="1:34" ht="39.75" customHeight="1" x14ac:dyDescent="0.3">
      <c r="A376" s="175"/>
      <c r="B376" s="558"/>
      <c r="C376" s="241"/>
      <c r="D376" s="225"/>
      <c r="E376" s="198"/>
      <c r="F376" s="207"/>
      <c r="G376" s="208"/>
      <c r="H376" s="206"/>
      <c r="I376" s="206"/>
      <c r="J376" s="206"/>
      <c r="K376" s="209"/>
      <c r="L376" s="207"/>
      <c r="M376" s="206"/>
      <c r="N376" s="206"/>
      <c r="O376" s="206"/>
      <c r="P376" s="206"/>
      <c r="Q376" s="210"/>
      <c r="R376" s="210"/>
      <c r="S376" s="207"/>
      <c r="T376" s="211"/>
      <c r="U376" s="208"/>
      <c r="V376" s="210"/>
      <c r="W376" s="175"/>
      <c r="X376" s="212"/>
      <c r="Y376" s="175"/>
      <c r="Z376" s="175"/>
      <c r="AA376" s="175"/>
      <c r="AB376" s="175"/>
      <c r="AC376" s="175"/>
      <c r="AD376" s="175"/>
      <c r="AE376" s="175"/>
      <c r="AF376" s="175"/>
      <c r="AG376" s="175"/>
      <c r="AH376" s="175"/>
    </row>
    <row r="377" spans="1:34" ht="39.75" customHeight="1" x14ac:dyDescent="0.3">
      <c r="A377" s="175"/>
      <c r="B377" s="558"/>
      <c r="C377" s="241"/>
      <c r="D377" s="225"/>
      <c r="E377" s="198"/>
      <c r="F377" s="207"/>
      <c r="G377" s="208"/>
      <c r="H377" s="206"/>
      <c r="I377" s="206"/>
      <c r="J377" s="206"/>
      <c r="K377" s="209"/>
      <c r="L377" s="207"/>
      <c r="M377" s="206"/>
      <c r="N377" s="206"/>
      <c r="O377" s="206"/>
      <c r="P377" s="206"/>
      <c r="Q377" s="210"/>
      <c r="R377" s="210"/>
      <c r="S377" s="207"/>
      <c r="T377" s="211"/>
      <c r="U377" s="208"/>
      <c r="V377" s="210"/>
      <c r="W377" s="175"/>
      <c r="X377" s="212"/>
      <c r="Y377" s="175"/>
      <c r="Z377" s="175"/>
      <c r="AA377" s="175"/>
      <c r="AB377" s="175"/>
      <c r="AC377" s="175"/>
      <c r="AD377" s="175"/>
      <c r="AE377" s="175"/>
      <c r="AF377" s="175"/>
      <c r="AG377" s="175"/>
      <c r="AH377" s="175"/>
    </row>
    <row r="378" spans="1:34" ht="39.75" customHeight="1" x14ac:dyDescent="0.3">
      <c r="A378" s="175"/>
      <c r="B378" s="558"/>
      <c r="C378" s="241"/>
      <c r="D378" s="225"/>
      <c r="E378" s="198"/>
      <c r="F378" s="207"/>
      <c r="G378" s="208"/>
      <c r="H378" s="206"/>
      <c r="I378" s="206"/>
      <c r="J378" s="206"/>
      <c r="K378" s="209"/>
      <c r="L378" s="207"/>
      <c r="M378" s="206"/>
      <c r="N378" s="206"/>
      <c r="O378" s="206"/>
      <c r="P378" s="206"/>
      <c r="Q378" s="210"/>
      <c r="R378" s="210"/>
      <c r="S378" s="207"/>
      <c r="T378" s="211"/>
      <c r="U378" s="208"/>
      <c r="V378" s="210"/>
      <c r="W378" s="175"/>
      <c r="X378" s="212"/>
      <c r="Y378" s="175"/>
      <c r="Z378" s="175"/>
      <c r="AA378" s="175"/>
      <c r="AB378" s="175"/>
      <c r="AC378" s="175"/>
      <c r="AD378" s="175"/>
      <c r="AE378" s="175"/>
      <c r="AF378" s="175"/>
      <c r="AG378" s="175"/>
      <c r="AH378" s="175"/>
    </row>
    <row r="379" spans="1:34" ht="39.75" customHeight="1" x14ac:dyDescent="0.3">
      <c r="A379" s="175"/>
      <c r="B379" s="558"/>
      <c r="C379" s="241"/>
      <c r="D379" s="225"/>
      <c r="E379" s="198"/>
      <c r="F379" s="207"/>
      <c r="G379" s="208"/>
      <c r="H379" s="212"/>
      <c r="I379" s="206"/>
      <c r="J379" s="206"/>
      <c r="K379" s="209"/>
      <c r="L379" s="207"/>
      <c r="M379" s="206"/>
      <c r="N379" s="206"/>
      <c r="O379" s="206"/>
      <c r="P379" s="206"/>
      <c r="Q379" s="210"/>
      <c r="R379" s="210"/>
      <c r="S379" s="207"/>
      <c r="T379" s="211"/>
      <c r="U379" s="208"/>
      <c r="V379" s="210"/>
      <c r="W379" s="175"/>
      <c r="X379" s="212"/>
      <c r="Y379" s="175"/>
      <c r="Z379" s="175"/>
      <c r="AA379" s="175"/>
      <c r="AB379" s="175"/>
      <c r="AC379" s="175"/>
      <c r="AD379" s="175"/>
      <c r="AE379" s="175"/>
      <c r="AF379" s="175"/>
      <c r="AG379" s="175"/>
      <c r="AH379" s="175"/>
    </row>
    <row r="380" spans="1:34" ht="39.75" customHeight="1" thickBot="1" x14ac:dyDescent="0.35">
      <c r="A380" s="175"/>
      <c r="B380" s="558"/>
      <c r="C380" s="243"/>
      <c r="D380" s="227"/>
      <c r="E380" s="198"/>
      <c r="F380" s="215"/>
      <c r="G380" s="216"/>
      <c r="H380" s="217"/>
      <c r="I380" s="217"/>
      <c r="J380" s="217"/>
      <c r="K380" s="218"/>
      <c r="L380" s="215"/>
      <c r="M380" s="217"/>
      <c r="N380" s="217"/>
      <c r="O380" s="217"/>
      <c r="P380" s="214"/>
      <c r="Q380" s="219"/>
      <c r="R380" s="210"/>
      <c r="S380" s="215"/>
      <c r="T380" s="220"/>
      <c r="U380" s="216"/>
      <c r="V380" s="219"/>
      <c r="W380" s="175"/>
      <c r="X380" s="212"/>
      <c r="Y380" s="175"/>
      <c r="Z380" s="175"/>
      <c r="AA380" s="175"/>
      <c r="AB380" s="175"/>
      <c r="AC380" s="175"/>
      <c r="AD380" s="175"/>
      <c r="AE380" s="175"/>
      <c r="AF380" s="175"/>
      <c r="AG380" s="175"/>
      <c r="AH380" s="175"/>
    </row>
    <row r="381" spans="1:34" ht="39.75" customHeight="1" thickBot="1" x14ac:dyDescent="0.35">
      <c r="A381" s="175"/>
      <c r="B381" s="559"/>
      <c r="C381" s="571" t="s">
        <v>367</v>
      </c>
      <c r="D381" s="553"/>
      <c r="E381" s="168">
        <f t="shared" ref="E381" si="56">SUM(E374:E380)</f>
        <v>0</v>
      </c>
      <c r="F381" s="169"/>
      <c r="G381" s="170"/>
      <c r="H381" s="168"/>
      <c r="I381" s="168"/>
      <c r="J381" s="168"/>
      <c r="K381" s="168"/>
      <c r="L381" s="169"/>
      <c r="M381" s="168"/>
      <c r="N381" s="168"/>
      <c r="O381" s="171"/>
      <c r="P381" s="171"/>
      <c r="Q381" s="172"/>
      <c r="R381" s="173"/>
      <c r="S381" s="169"/>
      <c r="T381" s="174"/>
      <c r="U381" s="167"/>
      <c r="V381" s="172"/>
      <c r="W381" s="175"/>
      <c r="X381" s="221"/>
      <c r="Y381" s="175"/>
      <c r="Z381" s="175"/>
      <c r="AA381" s="175"/>
      <c r="AB381" s="175"/>
      <c r="AC381" s="175"/>
      <c r="AD381" s="175"/>
      <c r="AE381" s="175"/>
      <c r="AF381" s="175"/>
      <c r="AG381" s="175"/>
      <c r="AH381" s="175"/>
    </row>
    <row r="382" spans="1:34" ht="39.75" customHeight="1" thickBot="1" x14ac:dyDescent="0.35">
      <c r="A382" s="175"/>
      <c r="B382" s="242"/>
      <c r="C382" s="571" t="s">
        <v>335</v>
      </c>
      <c r="D382" s="553"/>
      <c r="E382" s="168" t="str">
        <f t="shared" ref="E382" si="57">IF(E381=0, " ",E369-E381)</f>
        <v xml:space="preserve"> </v>
      </c>
      <c r="F382" s="223"/>
      <c r="G382" s="223"/>
      <c r="H382" s="223"/>
      <c r="I382" s="223"/>
      <c r="J382" s="223"/>
      <c r="K382" s="223"/>
      <c r="L382" s="222"/>
      <c r="M382" s="223"/>
      <c r="N382" s="223"/>
      <c r="O382" s="223"/>
      <c r="P382" s="222"/>
      <c r="Q382" s="223"/>
      <c r="R382" s="222"/>
      <c r="S382" s="223"/>
      <c r="T382" s="223"/>
      <c r="U382" s="222"/>
      <c r="V382" s="223"/>
      <c r="W382" s="223"/>
      <c r="X382" s="175"/>
      <c r="Y382" s="175"/>
      <c r="Z382" s="175"/>
      <c r="AA382" s="175"/>
      <c r="AB382" s="175"/>
      <c r="AC382" s="175"/>
      <c r="AD382" s="175"/>
      <c r="AE382" s="175"/>
      <c r="AF382" s="175"/>
      <c r="AG382" s="175"/>
      <c r="AH382" s="175"/>
    </row>
    <row r="383" spans="1:34" ht="39.75" customHeight="1" thickBot="1" x14ac:dyDescent="0.35">
      <c r="A383" s="175"/>
      <c r="B383" s="244"/>
      <c r="C383" s="244"/>
      <c r="D383" s="244"/>
      <c r="E383" s="252"/>
      <c r="F383" s="245"/>
      <c r="G383" s="245"/>
      <c r="H383" s="245"/>
      <c r="I383" s="246"/>
      <c r="J383" s="247"/>
      <c r="K383" s="248"/>
      <c r="L383" s="249"/>
      <c r="M383" s="245"/>
      <c r="N383" s="245"/>
      <c r="O383" s="245"/>
      <c r="P383" s="250"/>
      <c r="Q383" s="245"/>
      <c r="R383" s="222"/>
      <c r="S383" s="245"/>
      <c r="T383" s="246"/>
      <c r="U383" s="251"/>
      <c r="V383" s="245"/>
      <c r="W383" s="245"/>
      <c r="X383" s="175"/>
      <c r="Y383" s="175"/>
      <c r="Z383" s="175"/>
      <c r="AA383" s="175"/>
      <c r="AB383" s="175"/>
      <c r="AC383" s="175"/>
      <c r="AD383" s="175"/>
      <c r="AE383" s="175"/>
      <c r="AF383" s="175"/>
      <c r="AG383" s="175"/>
      <c r="AH383" s="175"/>
    </row>
    <row r="384" spans="1:34" ht="39.75" customHeight="1" thickBot="1" x14ac:dyDescent="0.35">
      <c r="A384" s="175"/>
      <c r="B384" s="304"/>
      <c r="C384" s="304"/>
      <c r="D384" s="304"/>
      <c r="E384" s="304"/>
      <c r="F384" s="305"/>
      <c r="G384" s="305"/>
      <c r="H384" s="305"/>
      <c r="I384" s="551" t="s">
        <v>312</v>
      </c>
      <c r="J384" s="552"/>
      <c r="K384" s="553"/>
      <c r="L384" s="306"/>
      <c r="M384" s="307" t="s">
        <v>366</v>
      </c>
      <c r="N384" s="551" t="s">
        <v>314</v>
      </c>
      <c r="O384" s="552"/>
      <c r="P384" s="553"/>
      <c r="Q384" s="306"/>
      <c r="R384" s="308"/>
      <c r="S384" s="309"/>
      <c r="T384" s="551" t="s">
        <v>311</v>
      </c>
      <c r="U384" s="553"/>
      <c r="V384" s="304"/>
      <c r="W384" s="304"/>
      <c r="X384" s="304"/>
      <c r="Y384" s="175"/>
      <c r="Z384" s="175"/>
      <c r="AA384" s="175"/>
      <c r="AB384" s="175"/>
      <c r="AC384" s="175"/>
      <c r="AD384" s="175"/>
      <c r="AE384" s="175"/>
      <c r="AF384" s="175"/>
      <c r="AG384" s="175"/>
      <c r="AH384" s="175"/>
    </row>
    <row r="385" spans="1:34" ht="39.75" customHeight="1" thickBot="1" x14ac:dyDescent="0.35">
      <c r="A385" s="175"/>
      <c r="B385" s="307" t="s">
        <v>299</v>
      </c>
      <c r="C385" s="310" t="s">
        <v>332</v>
      </c>
      <c r="D385" s="307" t="s">
        <v>362</v>
      </c>
      <c r="E385" s="311" t="s">
        <v>322</v>
      </c>
      <c r="F385" s="308"/>
      <c r="G385" s="311" t="s">
        <v>301</v>
      </c>
      <c r="H385" s="311" t="s">
        <v>302</v>
      </c>
      <c r="I385" s="307" t="s">
        <v>303</v>
      </c>
      <c r="J385" s="307" t="s">
        <v>336</v>
      </c>
      <c r="K385" s="307" t="s">
        <v>304</v>
      </c>
      <c r="L385" s="308"/>
      <c r="M385" s="307" t="s">
        <v>305</v>
      </c>
      <c r="N385" s="311" t="s">
        <v>341</v>
      </c>
      <c r="O385" s="311" t="s">
        <v>365</v>
      </c>
      <c r="P385" s="307" t="s">
        <v>0</v>
      </c>
      <c r="Q385" s="307" t="s">
        <v>307</v>
      </c>
      <c r="R385" s="311" t="s">
        <v>308</v>
      </c>
      <c r="S385" s="308"/>
      <c r="T385" s="311" t="s">
        <v>309</v>
      </c>
      <c r="U385" s="311" t="s">
        <v>310</v>
      </c>
      <c r="V385" s="311" t="s">
        <v>313</v>
      </c>
      <c r="W385" s="312"/>
      <c r="X385" s="307" t="s">
        <v>323</v>
      </c>
      <c r="Y385" s="175"/>
      <c r="Z385" s="175"/>
      <c r="AA385" s="175"/>
      <c r="AB385" s="175"/>
      <c r="AC385" s="175"/>
      <c r="AD385" s="175"/>
      <c r="AE385" s="175"/>
      <c r="AF385" s="175"/>
      <c r="AG385" s="175"/>
      <c r="AH385" s="175"/>
    </row>
    <row r="386" spans="1:34" ht="39.75" customHeight="1" x14ac:dyDescent="0.3">
      <c r="A386" s="175"/>
      <c r="B386" s="557"/>
      <c r="C386" s="240"/>
      <c r="D386" s="224"/>
      <c r="E386" s="198"/>
      <c r="F386" s="199"/>
      <c r="G386" s="200"/>
      <c r="H386" s="197"/>
      <c r="I386" s="197"/>
      <c r="J386" s="197"/>
      <c r="K386" s="201"/>
      <c r="L386" s="199"/>
      <c r="M386" s="197"/>
      <c r="N386" s="197"/>
      <c r="O386" s="197"/>
      <c r="P386" s="197"/>
      <c r="Q386" s="202"/>
      <c r="R386" s="202"/>
      <c r="S386" s="199"/>
      <c r="T386" s="203"/>
      <c r="U386" s="200"/>
      <c r="V386" s="204"/>
      <c r="W386" s="175"/>
      <c r="X386" s="205"/>
      <c r="Y386" s="175"/>
      <c r="Z386" s="175"/>
      <c r="AA386" s="175"/>
      <c r="AB386" s="175"/>
      <c r="AC386" s="175"/>
      <c r="AD386" s="175"/>
      <c r="AE386" s="175"/>
      <c r="AF386" s="175"/>
      <c r="AG386" s="175"/>
      <c r="AH386" s="175"/>
    </row>
    <row r="387" spans="1:34" ht="39.75" customHeight="1" x14ac:dyDescent="0.3">
      <c r="A387" s="175"/>
      <c r="B387" s="558"/>
      <c r="C387" s="241"/>
      <c r="D387" s="225"/>
      <c r="E387" s="198"/>
      <c r="F387" s="207"/>
      <c r="G387" s="208"/>
      <c r="H387" s="206"/>
      <c r="I387" s="206"/>
      <c r="J387" s="206"/>
      <c r="K387" s="209"/>
      <c r="L387" s="207"/>
      <c r="M387" s="206"/>
      <c r="N387" s="206"/>
      <c r="O387" s="206"/>
      <c r="P387" s="206"/>
      <c r="Q387" s="210"/>
      <c r="R387" s="210"/>
      <c r="S387" s="207"/>
      <c r="T387" s="211"/>
      <c r="U387" s="208"/>
      <c r="V387" s="210"/>
      <c r="W387" s="175"/>
      <c r="X387" s="212"/>
      <c r="Y387" s="175"/>
      <c r="Z387" s="175"/>
      <c r="AA387" s="175"/>
      <c r="AB387" s="175"/>
      <c r="AC387" s="175"/>
      <c r="AD387" s="175"/>
      <c r="AE387" s="175"/>
      <c r="AF387" s="175"/>
      <c r="AG387" s="175"/>
      <c r="AH387" s="175"/>
    </row>
    <row r="388" spans="1:34" ht="39.75" customHeight="1" x14ac:dyDescent="0.3">
      <c r="A388" s="175"/>
      <c r="B388" s="558"/>
      <c r="C388" s="241"/>
      <c r="D388" s="225"/>
      <c r="E388" s="198"/>
      <c r="F388" s="207"/>
      <c r="G388" s="208"/>
      <c r="H388" s="206"/>
      <c r="I388" s="206"/>
      <c r="J388" s="206"/>
      <c r="K388" s="209"/>
      <c r="L388" s="207"/>
      <c r="M388" s="206"/>
      <c r="N388" s="206"/>
      <c r="O388" s="206"/>
      <c r="P388" s="206"/>
      <c r="Q388" s="210"/>
      <c r="R388" s="210"/>
      <c r="S388" s="207"/>
      <c r="T388" s="211"/>
      <c r="U388" s="208"/>
      <c r="V388" s="210"/>
      <c r="W388" s="175"/>
      <c r="X388" s="212"/>
      <c r="Y388" s="175"/>
      <c r="Z388" s="175"/>
      <c r="AA388" s="175"/>
      <c r="AB388" s="175"/>
      <c r="AC388" s="175"/>
      <c r="AD388" s="175"/>
      <c r="AE388" s="175"/>
      <c r="AF388" s="175"/>
      <c r="AG388" s="175"/>
      <c r="AH388" s="175"/>
    </row>
    <row r="389" spans="1:34" ht="39.75" customHeight="1" x14ac:dyDescent="0.3">
      <c r="A389" s="175"/>
      <c r="B389" s="558"/>
      <c r="C389" s="241"/>
      <c r="D389" s="225"/>
      <c r="E389" s="198"/>
      <c r="F389" s="207"/>
      <c r="G389" s="208"/>
      <c r="H389" s="206"/>
      <c r="I389" s="206"/>
      <c r="J389" s="206"/>
      <c r="K389" s="209"/>
      <c r="L389" s="207"/>
      <c r="M389" s="206"/>
      <c r="N389" s="206"/>
      <c r="O389" s="206"/>
      <c r="P389" s="206"/>
      <c r="Q389" s="210"/>
      <c r="R389" s="210"/>
      <c r="S389" s="207"/>
      <c r="T389" s="211"/>
      <c r="U389" s="208"/>
      <c r="V389" s="210"/>
      <c r="W389" s="175"/>
      <c r="X389" s="212"/>
      <c r="Y389" s="175"/>
      <c r="Z389" s="175"/>
      <c r="AA389" s="175"/>
      <c r="AB389" s="175"/>
      <c r="AC389" s="175"/>
      <c r="AD389" s="175"/>
      <c r="AE389" s="175"/>
      <c r="AF389" s="175"/>
      <c r="AG389" s="175"/>
      <c r="AH389" s="175"/>
    </row>
    <row r="390" spans="1:34" ht="39.75" customHeight="1" x14ac:dyDescent="0.3">
      <c r="A390" s="175"/>
      <c r="B390" s="558"/>
      <c r="C390" s="241"/>
      <c r="D390" s="225"/>
      <c r="E390" s="198"/>
      <c r="F390" s="207"/>
      <c r="G390" s="208"/>
      <c r="H390" s="206"/>
      <c r="I390" s="206"/>
      <c r="J390" s="206"/>
      <c r="K390" s="209"/>
      <c r="L390" s="207"/>
      <c r="M390" s="206"/>
      <c r="N390" s="206"/>
      <c r="O390" s="206"/>
      <c r="P390" s="206"/>
      <c r="Q390" s="210"/>
      <c r="R390" s="210"/>
      <c r="S390" s="207"/>
      <c r="T390" s="211"/>
      <c r="U390" s="208"/>
      <c r="V390" s="210"/>
      <c r="W390" s="175"/>
      <c r="X390" s="212"/>
      <c r="Y390" s="175"/>
      <c r="Z390" s="175"/>
      <c r="AA390" s="175"/>
      <c r="AB390" s="175"/>
      <c r="AC390" s="175"/>
      <c r="AD390" s="175"/>
      <c r="AE390" s="175"/>
      <c r="AF390" s="175"/>
      <c r="AG390" s="175"/>
      <c r="AH390" s="175"/>
    </row>
    <row r="391" spans="1:34" ht="39.75" customHeight="1" x14ac:dyDescent="0.3">
      <c r="A391" s="175"/>
      <c r="B391" s="558"/>
      <c r="C391" s="241"/>
      <c r="D391" s="225"/>
      <c r="E391" s="198"/>
      <c r="F391" s="207"/>
      <c r="G391" s="208"/>
      <c r="H391" s="212"/>
      <c r="I391" s="206"/>
      <c r="J391" s="206"/>
      <c r="K391" s="209"/>
      <c r="L391" s="207"/>
      <c r="M391" s="206"/>
      <c r="N391" s="206"/>
      <c r="O391" s="206"/>
      <c r="P391" s="206"/>
      <c r="Q391" s="210"/>
      <c r="R391" s="210"/>
      <c r="S391" s="207"/>
      <c r="T391" s="211"/>
      <c r="U391" s="208"/>
      <c r="V391" s="210"/>
      <c r="W391" s="175"/>
      <c r="X391" s="212"/>
      <c r="Y391" s="175"/>
      <c r="Z391" s="175"/>
      <c r="AA391" s="175"/>
      <c r="AB391" s="175"/>
      <c r="AC391" s="175"/>
      <c r="AD391" s="175"/>
      <c r="AE391" s="175"/>
      <c r="AF391" s="175"/>
      <c r="AG391" s="175"/>
      <c r="AH391" s="175"/>
    </row>
    <row r="392" spans="1:34" ht="39.75" customHeight="1" thickBot="1" x14ac:dyDescent="0.35">
      <c r="A392" s="175"/>
      <c r="B392" s="558"/>
      <c r="C392" s="243"/>
      <c r="D392" s="227"/>
      <c r="E392" s="198"/>
      <c r="F392" s="215"/>
      <c r="G392" s="216"/>
      <c r="H392" s="217"/>
      <c r="I392" s="217"/>
      <c r="J392" s="217"/>
      <c r="K392" s="218"/>
      <c r="L392" s="215"/>
      <c r="M392" s="217"/>
      <c r="N392" s="217"/>
      <c r="O392" s="217"/>
      <c r="P392" s="214"/>
      <c r="Q392" s="219"/>
      <c r="R392" s="210"/>
      <c r="S392" s="215"/>
      <c r="T392" s="220"/>
      <c r="U392" s="216"/>
      <c r="V392" s="219"/>
      <c r="W392" s="175"/>
      <c r="X392" s="212"/>
      <c r="Y392" s="175"/>
      <c r="Z392" s="175"/>
      <c r="AA392" s="175"/>
      <c r="AB392" s="175"/>
      <c r="AC392" s="175"/>
      <c r="AD392" s="175"/>
      <c r="AE392" s="175"/>
      <c r="AF392" s="175"/>
      <c r="AG392" s="175"/>
      <c r="AH392" s="175"/>
    </row>
    <row r="393" spans="1:34" ht="39.75" customHeight="1" thickBot="1" x14ac:dyDescent="0.35">
      <c r="A393" s="175"/>
      <c r="B393" s="559"/>
      <c r="C393" s="571" t="s">
        <v>367</v>
      </c>
      <c r="D393" s="553"/>
      <c r="E393" s="168">
        <f t="shared" ref="E393" si="58">SUM(E386:E392)</f>
        <v>0</v>
      </c>
      <c r="F393" s="169"/>
      <c r="G393" s="170"/>
      <c r="H393" s="168"/>
      <c r="I393" s="168"/>
      <c r="J393" s="168"/>
      <c r="K393" s="168"/>
      <c r="L393" s="169"/>
      <c r="M393" s="168"/>
      <c r="N393" s="168"/>
      <c r="O393" s="171"/>
      <c r="P393" s="171"/>
      <c r="Q393" s="172"/>
      <c r="R393" s="173"/>
      <c r="S393" s="169"/>
      <c r="T393" s="174"/>
      <c r="U393" s="167"/>
      <c r="V393" s="172"/>
      <c r="W393" s="175"/>
      <c r="X393" s="221"/>
      <c r="Y393" s="175"/>
      <c r="Z393" s="175"/>
      <c r="AA393" s="175"/>
      <c r="AB393" s="175"/>
      <c r="AC393" s="175"/>
      <c r="AD393" s="175"/>
      <c r="AE393" s="175"/>
      <c r="AF393" s="175"/>
      <c r="AG393" s="175"/>
      <c r="AH393" s="175"/>
    </row>
    <row r="394" spans="1:34" ht="39.75" customHeight="1" thickBot="1" x14ac:dyDescent="0.35">
      <c r="A394" s="175"/>
      <c r="B394" s="242"/>
      <c r="C394" s="571" t="s">
        <v>335</v>
      </c>
      <c r="D394" s="553"/>
      <c r="E394" s="168" t="str">
        <f t="shared" ref="E394" si="59">IF(E393=0, " ",E381-E393)</f>
        <v xml:space="preserve"> </v>
      </c>
      <c r="F394" s="223"/>
      <c r="G394" s="223"/>
      <c r="H394" s="223"/>
      <c r="I394" s="223"/>
      <c r="J394" s="223"/>
      <c r="K394" s="223"/>
      <c r="L394" s="222"/>
      <c r="M394" s="223"/>
      <c r="N394" s="223"/>
      <c r="O394" s="223"/>
      <c r="P394" s="222"/>
      <c r="Q394" s="223"/>
      <c r="R394" s="222"/>
      <c r="S394" s="223"/>
      <c r="T394" s="223"/>
      <c r="U394" s="222"/>
      <c r="V394" s="223"/>
      <c r="W394" s="223"/>
      <c r="X394" s="175"/>
      <c r="Y394" s="175"/>
      <c r="Z394" s="175"/>
      <c r="AA394" s="175"/>
      <c r="AB394" s="175"/>
      <c r="AC394" s="175"/>
      <c r="AD394" s="175"/>
      <c r="AE394" s="175"/>
      <c r="AF394" s="175"/>
      <c r="AG394" s="175"/>
      <c r="AH394" s="175"/>
    </row>
    <row r="395" spans="1:34" ht="39.75" customHeight="1" thickBot="1" x14ac:dyDescent="0.35">
      <c r="A395" s="175"/>
      <c r="B395" s="244"/>
      <c r="C395" s="244"/>
      <c r="D395" s="244"/>
      <c r="E395" s="252"/>
      <c r="F395" s="245"/>
      <c r="G395" s="245"/>
      <c r="H395" s="245"/>
      <c r="I395" s="246"/>
      <c r="J395" s="247"/>
      <c r="K395" s="248"/>
      <c r="L395" s="249"/>
      <c r="M395" s="245"/>
      <c r="N395" s="245"/>
      <c r="O395" s="245"/>
      <c r="P395" s="250"/>
      <c r="Q395" s="245"/>
      <c r="R395" s="222"/>
      <c r="S395" s="245"/>
      <c r="T395" s="246"/>
      <c r="U395" s="251"/>
      <c r="V395" s="245"/>
      <c r="W395" s="245"/>
      <c r="X395" s="175"/>
      <c r="Y395" s="175"/>
      <c r="Z395" s="175"/>
      <c r="AA395" s="175"/>
      <c r="AB395" s="175"/>
      <c r="AC395" s="175"/>
      <c r="AD395" s="175"/>
      <c r="AE395" s="175"/>
      <c r="AF395" s="175"/>
      <c r="AG395" s="175"/>
      <c r="AH395" s="175"/>
    </row>
    <row r="396" spans="1:34" ht="39.75" customHeight="1" thickBot="1" x14ac:dyDescent="0.35">
      <c r="A396" s="175"/>
      <c r="B396" s="304"/>
      <c r="C396" s="304"/>
      <c r="D396" s="304"/>
      <c r="E396" s="304"/>
      <c r="F396" s="305"/>
      <c r="G396" s="305"/>
      <c r="H396" s="305"/>
      <c r="I396" s="551" t="s">
        <v>312</v>
      </c>
      <c r="J396" s="552"/>
      <c r="K396" s="553"/>
      <c r="L396" s="306"/>
      <c r="M396" s="307" t="s">
        <v>366</v>
      </c>
      <c r="N396" s="551" t="s">
        <v>314</v>
      </c>
      <c r="O396" s="552"/>
      <c r="P396" s="553"/>
      <c r="Q396" s="306"/>
      <c r="R396" s="308"/>
      <c r="S396" s="309"/>
      <c r="T396" s="551" t="s">
        <v>311</v>
      </c>
      <c r="U396" s="553"/>
      <c r="V396" s="304"/>
      <c r="W396" s="304"/>
      <c r="X396" s="304"/>
      <c r="Y396" s="175"/>
      <c r="Z396" s="175"/>
      <c r="AA396" s="175"/>
      <c r="AB396" s="175"/>
      <c r="AC396" s="175"/>
      <c r="AD396" s="175"/>
      <c r="AE396" s="175"/>
      <c r="AF396" s="175"/>
      <c r="AG396" s="175"/>
      <c r="AH396" s="175"/>
    </row>
    <row r="397" spans="1:34" ht="39.75" customHeight="1" thickBot="1" x14ac:dyDescent="0.35">
      <c r="A397" s="175"/>
      <c r="B397" s="307" t="s">
        <v>299</v>
      </c>
      <c r="C397" s="310" t="s">
        <v>332</v>
      </c>
      <c r="D397" s="307" t="s">
        <v>362</v>
      </c>
      <c r="E397" s="311" t="s">
        <v>322</v>
      </c>
      <c r="F397" s="308"/>
      <c r="G397" s="311" t="s">
        <v>301</v>
      </c>
      <c r="H397" s="311" t="s">
        <v>302</v>
      </c>
      <c r="I397" s="307" t="s">
        <v>303</v>
      </c>
      <c r="J397" s="307" t="s">
        <v>336</v>
      </c>
      <c r="K397" s="307" t="s">
        <v>304</v>
      </c>
      <c r="L397" s="308"/>
      <c r="M397" s="307" t="s">
        <v>305</v>
      </c>
      <c r="N397" s="311" t="s">
        <v>341</v>
      </c>
      <c r="O397" s="311" t="s">
        <v>365</v>
      </c>
      <c r="P397" s="307" t="s">
        <v>0</v>
      </c>
      <c r="Q397" s="307" t="s">
        <v>307</v>
      </c>
      <c r="R397" s="311" t="s">
        <v>308</v>
      </c>
      <c r="S397" s="308"/>
      <c r="T397" s="311" t="s">
        <v>309</v>
      </c>
      <c r="U397" s="311" t="s">
        <v>310</v>
      </c>
      <c r="V397" s="311" t="s">
        <v>313</v>
      </c>
      <c r="W397" s="312"/>
      <c r="X397" s="307" t="s">
        <v>323</v>
      </c>
      <c r="Y397" s="175"/>
      <c r="Z397" s="175"/>
      <c r="AA397" s="175"/>
      <c r="AB397" s="175"/>
      <c r="AC397" s="175"/>
      <c r="AD397" s="175"/>
      <c r="AE397" s="175"/>
      <c r="AF397" s="175"/>
      <c r="AG397" s="175"/>
      <c r="AH397" s="175"/>
    </row>
    <row r="398" spans="1:34" ht="39.75" customHeight="1" x14ac:dyDescent="0.3">
      <c r="A398" s="175"/>
      <c r="B398" s="557"/>
      <c r="C398" s="240"/>
      <c r="D398" s="224"/>
      <c r="E398" s="198"/>
      <c r="F398" s="199"/>
      <c r="G398" s="200"/>
      <c r="H398" s="197"/>
      <c r="I398" s="197"/>
      <c r="J398" s="197"/>
      <c r="K398" s="201"/>
      <c r="L398" s="199"/>
      <c r="M398" s="197"/>
      <c r="N398" s="197"/>
      <c r="O398" s="197"/>
      <c r="P398" s="197"/>
      <c r="Q398" s="202"/>
      <c r="R398" s="202"/>
      <c r="S398" s="199"/>
      <c r="T398" s="203"/>
      <c r="U398" s="200"/>
      <c r="V398" s="204"/>
      <c r="W398" s="175"/>
      <c r="X398" s="205"/>
      <c r="Y398" s="175"/>
      <c r="Z398" s="175"/>
      <c r="AA398" s="175"/>
      <c r="AB398" s="175"/>
      <c r="AC398" s="175"/>
      <c r="AD398" s="175"/>
      <c r="AE398" s="175"/>
      <c r="AF398" s="175"/>
      <c r="AG398" s="175"/>
      <c r="AH398" s="175"/>
    </row>
    <row r="399" spans="1:34" ht="39.75" customHeight="1" x14ac:dyDescent="0.3">
      <c r="A399" s="175"/>
      <c r="B399" s="558"/>
      <c r="C399" s="241"/>
      <c r="D399" s="225"/>
      <c r="E399" s="198"/>
      <c r="F399" s="207"/>
      <c r="G399" s="208"/>
      <c r="H399" s="206"/>
      <c r="I399" s="206"/>
      <c r="J399" s="206"/>
      <c r="K399" s="209"/>
      <c r="L399" s="207"/>
      <c r="M399" s="206"/>
      <c r="N399" s="206"/>
      <c r="O399" s="206"/>
      <c r="P399" s="206"/>
      <c r="Q399" s="210"/>
      <c r="R399" s="210"/>
      <c r="S399" s="207"/>
      <c r="T399" s="211"/>
      <c r="U399" s="208"/>
      <c r="V399" s="210"/>
      <c r="W399" s="175"/>
      <c r="X399" s="212"/>
      <c r="Y399" s="175"/>
      <c r="Z399" s="175"/>
      <c r="AA399" s="175"/>
      <c r="AB399" s="175"/>
      <c r="AC399" s="175"/>
      <c r="AD399" s="175"/>
      <c r="AE399" s="175"/>
      <c r="AF399" s="175"/>
      <c r="AG399" s="175"/>
      <c r="AH399" s="175"/>
    </row>
    <row r="400" spans="1:34" ht="39.75" customHeight="1" x14ac:dyDescent="0.3">
      <c r="A400" s="175"/>
      <c r="B400" s="558"/>
      <c r="C400" s="241"/>
      <c r="D400" s="225"/>
      <c r="E400" s="198"/>
      <c r="F400" s="207"/>
      <c r="G400" s="208"/>
      <c r="H400" s="206"/>
      <c r="I400" s="206"/>
      <c r="J400" s="206"/>
      <c r="K400" s="209"/>
      <c r="L400" s="207"/>
      <c r="M400" s="206"/>
      <c r="N400" s="206"/>
      <c r="O400" s="206"/>
      <c r="P400" s="206"/>
      <c r="Q400" s="210"/>
      <c r="R400" s="210"/>
      <c r="S400" s="207"/>
      <c r="T400" s="211"/>
      <c r="U400" s="208"/>
      <c r="V400" s="210"/>
      <c r="W400" s="175"/>
      <c r="X400" s="212"/>
      <c r="Y400" s="175"/>
      <c r="Z400" s="175"/>
      <c r="AA400" s="175"/>
      <c r="AB400" s="175"/>
      <c r="AC400" s="175"/>
      <c r="AD400" s="175"/>
      <c r="AE400" s="175"/>
      <c r="AF400" s="175"/>
      <c r="AG400" s="175"/>
      <c r="AH400" s="175"/>
    </row>
    <row r="401" spans="1:34" ht="39.75" customHeight="1" x14ac:dyDescent="0.3">
      <c r="A401" s="175"/>
      <c r="B401" s="558"/>
      <c r="C401" s="241"/>
      <c r="D401" s="225"/>
      <c r="E401" s="198"/>
      <c r="F401" s="207"/>
      <c r="G401" s="208"/>
      <c r="H401" s="206"/>
      <c r="I401" s="206"/>
      <c r="J401" s="206"/>
      <c r="K401" s="209"/>
      <c r="L401" s="207"/>
      <c r="M401" s="206"/>
      <c r="N401" s="206"/>
      <c r="O401" s="206"/>
      <c r="P401" s="206"/>
      <c r="Q401" s="210"/>
      <c r="R401" s="210"/>
      <c r="S401" s="207"/>
      <c r="T401" s="211"/>
      <c r="U401" s="208"/>
      <c r="V401" s="210"/>
      <c r="W401" s="175"/>
      <c r="X401" s="212"/>
      <c r="Y401" s="175"/>
      <c r="Z401" s="175"/>
      <c r="AA401" s="175"/>
      <c r="AB401" s="175"/>
      <c r="AC401" s="175"/>
      <c r="AD401" s="175"/>
      <c r="AE401" s="175"/>
      <c r="AF401" s="175"/>
      <c r="AG401" s="175"/>
      <c r="AH401" s="175"/>
    </row>
    <row r="402" spans="1:34" ht="39.75" customHeight="1" x14ac:dyDescent="0.3">
      <c r="A402" s="175"/>
      <c r="B402" s="558"/>
      <c r="C402" s="241"/>
      <c r="D402" s="225"/>
      <c r="E402" s="198"/>
      <c r="F402" s="207"/>
      <c r="G402" s="208"/>
      <c r="H402" s="206"/>
      <c r="I402" s="206"/>
      <c r="J402" s="206"/>
      <c r="K402" s="209"/>
      <c r="L402" s="207"/>
      <c r="M402" s="206"/>
      <c r="N402" s="206"/>
      <c r="O402" s="206"/>
      <c r="P402" s="206"/>
      <c r="Q402" s="210"/>
      <c r="R402" s="210"/>
      <c r="S402" s="207"/>
      <c r="T402" s="211"/>
      <c r="U402" s="208"/>
      <c r="V402" s="210"/>
      <c r="W402" s="175"/>
      <c r="X402" s="212"/>
      <c r="Y402" s="175"/>
      <c r="Z402" s="175"/>
      <c r="AA402" s="175"/>
      <c r="AB402" s="175"/>
      <c r="AC402" s="175"/>
      <c r="AD402" s="175"/>
      <c r="AE402" s="175"/>
      <c r="AF402" s="175"/>
      <c r="AG402" s="175"/>
      <c r="AH402" s="175"/>
    </row>
    <row r="403" spans="1:34" ht="39.75" customHeight="1" x14ac:dyDescent="0.3">
      <c r="A403" s="175"/>
      <c r="B403" s="558"/>
      <c r="C403" s="241"/>
      <c r="D403" s="225"/>
      <c r="E403" s="198"/>
      <c r="F403" s="207"/>
      <c r="G403" s="208"/>
      <c r="H403" s="212"/>
      <c r="I403" s="206"/>
      <c r="J403" s="206"/>
      <c r="K403" s="209"/>
      <c r="L403" s="207"/>
      <c r="M403" s="206"/>
      <c r="N403" s="206"/>
      <c r="O403" s="206"/>
      <c r="P403" s="206"/>
      <c r="Q403" s="210"/>
      <c r="R403" s="210"/>
      <c r="S403" s="207"/>
      <c r="T403" s="211"/>
      <c r="U403" s="208"/>
      <c r="V403" s="210"/>
      <c r="W403" s="175"/>
      <c r="X403" s="212"/>
      <c r="Y403" s="175"/>
      <c r="Z403" s="175"/>
      <c r="AA403" s="175"/>
      <c r="AB403" s="175"/>
      <c r="AC403" s="175"/>
      <c r="AD403" s="175"/>
      <c r="AE403" s="175"/>
      <c r="AF403" s="175"/>
      <c r="AG403" s="175"/>
      <c r="AH403" s="175"/>
    </row>
    <row r="404" spans="1:34" ht="39.75" customHeight="1" thickBot="1" x14ac:dyDescent="0.35">
      <c r="A404" s="175"/>
      <c r="B404" s="558"/>
      <c r="C404" s="243"/>
      <c r="D404" s="227"/>
      <c r="E404" s="198"/>
      <c r="F404" s="215"/>
      <c r="G404" s="216"/>
      <c r="H404" s="217"/>
      <c r="I404" s="217"/>
      <c r="J404" s="217"/>
      <c r="K404" s="218"/>
      <c r="L404" s="215"/>
      <c r="M404" s="217"/>
      <c r="N404" s="217"/>
      <c r="O404" s="217"/>
      <c r="P404" s="214"/>
      <c r="Q404" s="219"/>
      <c r="R404" s="210"/>
      <c r="S404" s="215"/>
      <c r="T404" s="220"/>
      <c r="U404" s="216"/>
      <c r="V404" s="219"/>
      <c r="W404" s="175"/>
      <c r="X404" s="212"/>
      <c r="Y404" s="175"/>
      <c r="Z404" s="175"/>
      <c r="AA404" s="175"/>
      <c r="AB404" s="175"/>
      <c r="AC404" s="175"/>
      <c r="AD404" s="175"/>
      <c r="AE404" s="175"/>
      <c r="AF404" s="175"/>
      <c r="AG404" s="175"/>
      <c r="AH404" s="175"/>
    </row>
    <row r="405" spans="1:34" ht="39.75" customHeight="1" thickBot="1" x14ac:dyDescent="0.35">
      <c r="A405" s="175"/>
      <c r="B405" s="559"/>
      <c r="C405" s="571" t="s">
        <v>367</v>
      </c>
      <c r="D405" s="553"/>
      <c r="E405" s="168">
        <f t="shared" ref="E405" si="60">SUM(E398:E404)</f>
        <v>0</v>
      </c>
      <c r="F405" s="169"/>
      <c r="G405" s="170"/>
      <c r="H405" s="168"/>
      <c r="I405" s="168"/>
      <c r="J405" s="168"/>
      <c r="K405" s="168"/>
      <c r="L405" s="169"/>
      <c r="M405" s="168"/>
      <c r="N405" s="168"/>
      <c r="O405" s="171"/>
      <c r="P405" s="171"/>
      <c r="Q405" s="172"/>
      <c r="R405" s="173"/>
      <c r="S405" s="169"/>
      <c r="T405" s="174"/>
      <c r="U405" s="167"/>
      <c r="V405" s="172"/>
      <c r="W405" s="175"/>
      <c r="X405" s="221"/>
      <c r="Y405" s="175"/>
      <c r="Z405" s="175"/>
      <c r="AA405" s="175"/>
      <c r="AB405" s="175"/>
      <c r="AC405" s="175"/>
      <c r="AD405" s="175"/>
      <c r="AE405" s="175"/>
      <c r="AF405" s="175"/>
      <c r="AG405" s="175"/>
      <c r="AH405" s="175"/>
    </row>
    <row r="406" spans="1:34" ht="39.75" customHeight="1" thickBot="1" x14ac:dyDescent="0.35">
      <c r="A406" s="175"/>
      <c r="B406" s="242"/>
      <c r="C406" s="571" t="s">
        <v>335</v>
      </c>
      <c r="D406" s="553"/>
      <c r="E406" s="168" t="str">
        <f t="shared" ref="E406" si="61">IF(E405=0, " ",E393-E405)</f>
        <v xml:space="preserve"> </v>
      </c>
      <c r="F406" s="223"/>
      <c r="G406" s="223"/>
      <c r="H406" s="223"/>
      <c r="I406" s="223"/>
      <c r="J406" s="223"/>
      <c r="K406" s="223"/>
      <c r="L406" s="222"/>
      <c r="M406" s="223"/>
      <c r="N406" s="223"/>
      <c r="O406" s="223"/>
      <c r="P406" s="222"/>
      <c r="Q406" s="223"/>
      <c r="R406" s="222"/>
      <c r="S406" s="223"/>
      <c r="T406" s="223"/>
      <c r="U406" s="222"/>
      <c r="V406" s="223"/>
      <c r="W406" s="223"/>
      <c r="X406" s="175"/>
      <c r="Y406" s="175"/>
      <c r="Z406" s="175"/>
      <c r="AA406" s="175"/>
      <c r="AB406" s="175"/>
      <c r="AC406" s="175"/>
      <c r="AD406" s="175"/>
      <c r="AE406" s="175"/>
      <c r="AF406" s="175"/>
      <c r="AG406" s="175"/>
      <c r="AH406" s="175"/>
    </row>
    <row r="407" spans="1:34" ht="39.75" customHeight="1" thickBot="1" x14ac:dyDescent="0.35">
      <c r="A407" s="175"/>
      <c r="B407" s="244"/>
      <c r="C407" s="244"/>
      <c r="D407" s="244"/>
      <c r="E407" s="252"/>
      <c r="F407" s="245"/>
      <c r="G407" s="245"/>
      <c r="H407" s="245"/>
      <c r="I407" s="246"/>
      <c r="J407" s="247"/>
      <c r="K407" s="248"/>
      <c r="L407" s="249"/>
      <c r="M407" s="245"/>
      <c r="N407" s="245"/>
      <c r="O407" s="245"/>
      <c r="P407" s="250"/>
      <c r="Q407" s="245"/>
      <c r="R407" s="222"/>
      <c r="S407" s="245"/>
      <c r="T407" s="246"/>
      <c r="U407" s="251"/>
      <c r="V407" s="245"/>
      <c r="W407" s="245"/>
      <c r="X407" s="175"/>
      <c r="Y407" s="175"/>
      <c r="Z407" s="175"/>
      <c r="AA407" s="175"/>
      <c r="AB407" s="175"/>
      <c r="AC407" s="175"/>
      <c r="AD407" s="175"/>
      <c r="AE407" s="175"/>
      <c r="AF407" s="175"/>
      <c r="AG407" s="175"/>
      <c r="AH407" s="175"/>
    </row>
    <row r="408" spans="1:34" ht="39.75" customHeight="1" thickBot="1" x14ac:dyDescent="0.35">
      <c r="A408" s="175"/>
      <c r="B408" s="304"/>
      <c r="C408" s="304"/>
      <c r="D408" s="304"/>
      <c r="E408" s="304"/>
      <c r="F408" s="305"/>
      <c r="G408" s="305"/>
      <c r="H408" s="305"/>
      <c r="I408" s="551" t="s">
        <v>312</v>
      </c>
      <c r="J408" s="552"/>
      <c r="K408" s="553"/>
      <c r="L408" s="306"/>
      <c r="M408" s="307" t="s">
        <v>366</v>
      </c>
      <c r="N408" s="551" t="s">
        <v>314</v>
      </c>
      <c r="O408" s="552"/>
      <c r="P408" s="553"/>
      <c r="Q408" s="306"/>
      <c r="R408" s="308"/>
      <c r="S408" s="309"/>
      <c r="T408" s="551" t="s">
        <v>311</v>
      </c>
      <c r="U408" s="553"/>
      <c r="V408" s="304"/>
      <c r="W408" s="304"/>
      <c r="X408" s="304"/>
      <c r="Y408" s="175"/>
      <c r="Z408" s="175"/>
      <c r="AA408" s="175"/>
      <c r="AB408" s="175"/>
      <c r="AC408" s="175"/>
      <c r="AD408" s="175"/>
      <c r="AE408" s="175"/>
      <c r="AF408" s="175"/>
      <c r="AG408" s="175"/>
      <c r="AH408" s="175"/>
    </row>
    <row r="409" spans="1:34" ht="39.75" customHeight="1" thickBot="1" x14ac:dyDescent="0.35">
      <c r="A409" s="175"/>
      <c r="B409" s="307" t="s">
        <v>299</v>
      </c>
      <c r="C409" s="310" t="s">
        <v>332</v>
      </c>
      <c r="D409" s="307" t="s">
        <v>362</v>
      </c>
      <c r="E409" s="311" t="s">
        <v>322</v>
      </c>
      <c r="F409" s="308"/>
      <c r="G409" s="311" t="s">
        <v>301</v>
      </c>
      <c r="H409" s="311" t="s">
        <v>302</v>
      </c>
      <c r="I409" s="307" t="s">
        <v>303</v>
      </c>
      <c r="J409" s="307" t="s">
        <v>336</v>
      </c>
      <c r="K409" s="307" t="s">
        <v>304</v>
      </c>
      <c r="L409" s="308"/>
      <c r="M409" s="307" t="s">
        <v>305</v>
      </c>
      <c r="N409" s="311" t="s">
        <v>341</v>
      </c>
      <c r="O409" s="311" t="s">
        <v>365</v>
      </c>
      <c r="P409" s="307" t="s">
        <v>0</v>
      </c>
      <c r="Q409" s="307" t="s">
        <v>307</v>
      </c>
      <c r="R409" s="311" t="s">
        <v>308</v>
      </c>
      <c r="S409" s="308"/>
      <c r="T409" s="311" t="s">
        <v>309</v>
      </c>
      <c r="U409" s="311" t="s">
        <v>310</v>
      </c>
      <c r="V409" s="311" t="s">
        <v>313</v>
      </c>
      <c r="W409" s="312"/>
      <c r="X409" s="307" t="s">
        <v>323</v>
      </c>
      <c r="Y409" s="175"/>
      <c r="Z409" s="175"/>
      <c r="AA409" s="175"/>
      <c r="AB409" s="175"/>
      <c r="AC409" s="175"/>
      <c r="AD409" s="175"/>
      <c r="AE409" s="175"/>
      <c r="AF409" s="175"/>
      <c r="AG409" s="175"/>
      <c r="AH409" s="175"/>
    </row>
    <row r="410" spans="1:34" ht="39.75" customHeight="1" x14ac:dyDescent="0.3">
      <c r="A410" s="175"/>
      <c r="B410" s="557"/>
      <c r="C410" s="240"/>
      <c r="D410" s="224"/>
      <c r="E410" s="198"/>
      <c r="F410" s="199"/>
      <c r="G410" s="200"/>
      <c r="H410" s="197"/>
      <c r="I410" s="197"/>
      <c r="J410" s="197"/>
      <c r="K410" s="201"/>
      <c r="L410" s="199"/>
      <c r="M410" s="197"/>
      <c r="N410" s="197"/>
      <c r="O410" s="197"/>
      <c r="P410" s="197"/>
      <c r="Q410" s="202"/>
      <c r="R410" s="202"/>
      <c r="S410" s="199"/>
      <c r="T410" s="203"/>
      <c r="U410" s="200"/>
      <c r="V410" s="204"/>
      <c r="W410" s="175"/>
      <c r="X410" s="205"/>
      <c r="Y410" s="175"/>
      <c r="Z410" s="175"/>
      <c r="AA410" s="175"/>
      <c r="AB410" s="175"/>
      <c r="AC410" s="175"/>
      <c r="AD410" s="175"/>
      <c r="AE410" s="175"/>
      <c r="AF410" s="175"/>
      <c r="AG410" s="175"/>
      <c r="AH410" s="175"/>
    </row>
    <row r="411" spans="1:34" ht="39.75" customHeight="1" x14ac:dyDescent="0.3">
      <c r="A411" s="175"/>
      <c r="B411" s="558"/>
      <c r="C411" s="241"/>
      <c r="D411" s="225"/>
      <c r="E411" s="198"/>
      <c r="F411" s="207"/>
      <c r="G411" s="208"/>
      <c r="H411" s="206"/>
      <c r="I411" s="206"/>
      <c r="J411" s="206"/>
      <c r="K411" s="209"/>
      <c r="L411" s="207"/>
      <c r="M411" s="206"/>
      <c r="N411" s="206"/>
      <c r="O411" s="206"/>
      <c r="P411" s="206"/>
      <c r="Q411" s="210"/>
      <c r="R411" s="210"/>
      <c r="S411" s="207"/>
      <c r="T411" s="211"/>
      <c r="U411" s="208"/>
      <c r="V411" s="210"/>
      <c r="W411" s="175"/>
      <c r="X411" s="212"/>
      <c r="Y411" s="175"/>
      <c r="Z411" s="175"/>
      <c r="AA411" s="175"/>
      <c r="AB411" s="175"/>
      <c r="AC411" s="175"/>
      <c r="AD411" s="175"/>
      <c r="AE411" s="175"/>
      <c r="AF411" s="175"/>
      <c r="AG411" s="175"/>
      <c r="AH411" s="175"/>
    </row>
    <row r="412" spans="1:34" ht="39.75" customHeight="1" x14ac:dyDescent="0.3">
      <c r="A412" s="175"/>
      <c r="B412" s="558"/>
      <c r="C412" s="241"/>
      <c r="D412" s="225"/>
      <c r="E412" s="198"/>
      <c r="F412" s="207"/>
      <c r="G412" s="208"/>
      <c r="H412" s="206"/>
      <c r="I412" s="206"/>
      <c r="J412" s="206"/>
      <c r="K412" s="209"/>
      <c r="L412" s="207"/>
      <c r="M412" s="206"/>
      <c r="N412" s="206"/>
      <c r="O412" s="206"/>
      <c r="P412" s="206"/>
      <c r="Q412" s="210"/>
      <c r="R412" s="210"/>
      <c r="S412" s="207"/>
      <c r="T412" s="211"/>
      <c r="U412" s="208"/>
      <c r="V412" s="210"/>
      <c r="W412" s="175"/>
      <c r="X412" s="212"/>
      <c r="Y412" s="175"/>
      <c r="Z412" s="175"/>
      <c r="AA412" s="175"/>
      <c r="AB412" s="175"/>
      <c r="AC412" s="175"/>
      <c r="AD412" s="175"/>
      <c r="AE412" s="175"/>
      <c r="AF412" s="175"/>
      <c r="AG412" s="175"/>
      <c r="AH412" s="175"/>
    </row>
    <row r="413" spans="1:34" ht="39.75" customHeight="1" x14ac:dyDescent="0.3">
      <c r="A413" s="175"/>
      <c r="B413" s="558"/>
      <c r="C413" s="241"/>
      <c r="D413" s="225"/>
      <c r="E413" s="198"/>
      <c r="F413" s="207"/>
      <c r="G413" s="208"/>
      <c r="H413" s="206"/>
      <c r="I413" s="206"/>
      <c r="J413" s="206"/>
      <c r="K413" s="209"/>
      <c r="L413" s="207"/>
      <c r="M413" s="206"/>
      <c r="N413" s="206"/>
      <c r="O413" s="206"/>
      <c r="P413" s="206"/>
      <c r="Q413" s="210"/>
      <c r="R413" s="210"/>
      <c r="S413" s="207"/>
      <c r="T413" s="211"/>
      <c r="U413" s="208"/>
      <c r="V413" s="210"/>
      <c r="W413" s="175"/>
      <c r="X413" s="212"/>
      <c r="Y413" s="175"/>
      <c r="Z413" s="175"/>
      <c r="AA413" s="175"/>
      <c r="AB413" s="175"/>
      <c r="AC413" s="175"/>
      <c r="AD413" s="175"/>
      <c r="AE413" s="175"/>
      <c r="AF413" s="175"/>
      <c r="AG413" s="175"/>
      <c r="AH413" s="175"/>
    </row>
    <row r="414" spans="1:34" ht="39.75" customHeight="1" x14ac:dyDescent="0.3">
      <c r="A414" s="175"/>
      <c r="B414" s="558"/>
      <c r="C414" s="241"/>
      <c r="D414" s="225"/>
      <c r="E414" s="198"/>
      <c r="F414" s="207"/>
      <c r="G414" s="208"/>
      <c r="H414" s="206"/>
      <c r="I414" s="206"/>
      <c r="J414" s="206"/>
      <c r="K414" s="209"/>
      <c r="L414" s="207"/>
      <c r="M414" s="206"/>
      <c r="N414" s="206"/>
      <c r="O414" s="206"/>
      <c r="P414" s="206"/>
      <c r="Q414" s="210"/>
      <c r="R414" s="210"/>
      <c r="S414" s="207"/>
      <c r="T414" s="211"/>
      <c r="U414" s="208"/>
      <c r="V414" s="210"/>
      <c r="W414" s="175"/>
      <c r="X414" s="212"/>
      <c r="Y414" s="175"/>
      <c r="Z414" s="175"/>
      <c r="AA414" s="175"/>
      <c r="AB414" s="175"/>
      <c r="AC414" s="175"/>
      <c r="AD414" s="175"/>
      <c r="AE414" s="175"/>
      <c r="AF414" s="175"/>
      <c r="AG414" s="175"/>
      <c r="AH414" s="175"/>
    </row>
    <row r="415" spans="1:34" ht="39.75" customHeight="1" x14ac:dyDescent="0.3">
      <c r="A415" s="175"/>
      <c r="B415" s="558"/>
      <c r="C415" s="241"/>
      <c r="D415" s="225"/>
      <c r="E415" s="198"/>
      <c r="F415" s="207"/>
      <c r="G415" s="208"/>
      <c r="H415" s="212"/>
      <c r="I415" s="206"/>
      <c r="J415" s="206"/>
      <c r="K415" s="209"/>
      <c r="L415" s="207"/>
      <c r="M415" s="206"/>
      <c r="N415" s="206"/>
      <c r="O415" s="206"/>
      <c r="P415" s="206"/>
      <c r="Q415" s="210"/>
      <c r="R415" s="210"/>
      <c r="S415" s="207"/>
      <c r="T415" s="211"/>
      <c r="U415" s="208"/>
      <c r="V415" s="210"/>
      <c r="W415" s="175"/>
      <c r="X415" s="212"/>
      <c r="Y415" s="175"/>
      <c r="Z415" s="175"/>
      <c r="AA415" s="175"/>
      <c r="AB415" s="175"/>
      <c r="AC415" s="175"/>
      <c r="AD415" s="175"/>
      <c r="AE415" s="175"/>
      <c r="AF415" s="175"/>
      <c r="AG415" s="175"/>
      <c r="AH415" s="175"/>
    </row>
    <row r="416" spans="1:34" ht="39.75" customHeight="1" thickBot="1" x14ac:dyDescent="0.35">
      <c r="A416" s="175"/>
      <c r="B416" s="558"/>
      <c r="C416" s="243"/>
      <c r="D416" s="227"/>
      <c r="E416" s="198"/>
      <c r="F416" s="215"/>
      <c r="G416" s="216"/>
      <c r="H416" s="217"/>
      <c r="I416" s="217"/>
      <c r="J416" s="217"/>
      <c r="K416" s="218"/>
      <c r="L416" s="215"/>
      <c r="M416" s="217"/>
      <c r="N416" s="217"/>
      <c r="O416" s="217"/>
      <c r="P416" s="214"/>
      <c r="Q416" s="219"/>
      <c r="R416" s="210"/>
      <c r="S416" s="215"/>
      <c r="T416" s="220"/>
      <c r="U416" s="216"/>
      <c r="V416" s="219"/>
      <c r="W416" s="175"/>
      <c r="X416" s="212"/>
      <c r="Y416" s="175"/>
      <c r="Z416" s="175"/>
      <c r="AA416" s="175"/>
      <c r="AB416" s="175"/>
      <c r="AC416" s="175"/>
      <c r="AD416" s="175"/>
      <c r="AE416" s="175"/>
      <c r="AF416" s="175"/>
      <c r="AG416" s="175"/>
      <c r="AH416" s="175"/>
    </row>
    <row r="417" spans="1:34" ht="39.75" customHeight="1" thickBot="1" x14ac:dyDescent="0.35">
      <c r="A417" s="175"/>
      <c r="B417" s="559"/>
      <c r="C417" s="571" t="s">
        <v>367</v>
      </c>
      <c r="D417" s="553"/>
      <c r="E417" s="168">
        <f t="shared" ref="E417" si="62">SUM(E410:E416)</f>
        <v>0</v>
      </c>
      <c r="F417" s="169"/>
      <c r="G417" s="170"/>
      <c r="H417" s="168"/>
      <c r="I417" s="168"/>
      <c r="J417" s="168"/>
      <c r="K417" s="168"/>
      <c r="L417" s="169"/>
      <c r="M417" s="168"/>
      <c r="N417" s="168"/>
      <c r="O417" s="171"/>
      <c r="P417" s="171"/>
      <c r="Q417" s="172"/>
      <c r="R417" s="173"/>
      <c r="S417" s="169"/>
      <c r="T417" s="174"/>
      <c r="U417" s="167"/>
      <c r="V417" s="172"/>
      <c r="W417" s="175"/>
      <c r="X417" s="221"/>
      <c r="Y417" s="175"/>
      <c r="Z417" s="175"/>
      <c r="AA417" s="175"/>
      <c r="AB417" s="175"/>
      <c r="AC417" s="175"/>
      <c r="AD417" s="175"/>
      <c r="AE417" s="175"/>
      <c r="AF417" s="175"/>
      <c r="AG417" s="175"/>
      <c r="AH417" s="175"/>
    </row>
    <row r="418" spans="1:34" ht="39.75" customHeight="1" thickBot="1" x14ac:dyDescent="0.35">
      <c r="A418" s="175"/>
      <c r="B418" s="242"/>
      <c r="C418" s="571" t="s">
        <v>335</v>
      </c>
      <c r="D418" s="553"/>
      <c r="E418" s="168" t="str">
        <f t="shared" ref="E418" si="63">IF(E417=0, " ",E405-E417)</f>
        <v xml:space="preserve"> </v>
      </c>
      <c r="F418" s="223"/>
      <c r="G418" s="223"/>
      <c r="H418" s="223"/>
      <c r="I418" s="223"/>
      <c r="J418" s="223"/>
      <c r="K418" s="223"/>
      <c r="L418" s="222"/>
      <c r="M418" s="223"/>
      <c r="N418" s="223"/>
      <c r="O418" s="223"/>
      <c r="P418" s="222"/>
      <c r="Q418" s="223"/>
      <c r="R418" s="222"/>
      <c r="S418" s="223"/>
      <c r="T418" s="223"/>
      <c r="U418" s="222"/>
      <c r="V418" s="223"/>
      <c r="W418" s="223"/>
      <c r="X418" s="175"/>
      <c r="Y418" s="175"/>
      <c r="Z418" s="175"/>
      <c r="AA418" s="175"/>
      <c r="AB418" s="175"/>
      <c r="AC418" s="175"/>
      <c r="AD418" s="175"/>
      <c r="AE418" s="175"/>
      <c r="AF418" s="175"/>
      <c r="AG418" s="175"/>
      <c r="AH418" s="175"/>
    </row>
    <row r="419" spans="1:34" ht="39.75" customHeight="1" thickBot="1" x14ac:dyDescent="0.35">
      <c r="A419" s="175"/>
      <c r="B419" s="244"/>
      <c r="C419" s="244"/>
      <c r="D419" s="244"/>
      <c r="E419" s="252"/>
      <c r="F419" s="245"/>
      <c r="G419" s="245"/>
      <c r="H419" s="245"/>
      <c r="I419" s="246"/>
      <c r="J419" s="247"/>
      <c r="K419" s="248"/>
      <c r="L419" s="249"/>
      <c r="M419" s="245"/>
      <c r="N419" s="245"/>
      <c r="O419" s="245"/>
      <c r="P419" s="250"/>
      <c r="Q419" s="245"/>
      <c r="R419" s="222"/>
      <c r="S419" s="245"/>
      <c r="T419" s="246"/>
      <c r="U419" s="251"/>
      <c r="V419" s="245"/>
      <c r="W419" s="245"/>
      <c r="X419" s="175"/>
      <c r="Y419" s="175"/>
      <c r="Z419" s="175"/>
      <c r="AA419" s="175"/>
      <c r="AB419" s="175"/>
      <c r="AC419" s="175"/>
      <c r="AD419" s="175"/>
      <c r="AE419" s="175"/>
      <c r="AF419" s="175"/>
      <c r="AG419" s="175"/>
      <c r="AH419" s="175"/>
    </row>
    <row r="420" spans="1:34" ht="39.75" customHeight="1" thickBot="1" x14ac:dyDescent="0.35">
      <c r="A420" s="175"/>
      <c r="B420" s="304"/>
      <c r="C420" s="304"/>
      <c r="D420" s="304"/>
      <c r="E420" s="304"/>
      <c r="F420" s="305"/>
      <c r="G420" s="305"/>
      <c r="H420" s="305"/>
      <c r="I420" s="551" t="s">
        <v>312</v>
      </c>
      <c r="J420" s="552"/>
      <c r="K420" s="553"/>
      <c r="L420" s="306"/>
      <c r="M420" s="307" t="s">
        <v>366</v>
      </c>
      <c r="N420" s="551" t="s">
        <v>314</v>
      </c>
      <c r="O420" s="552"/>
      <c r="P420" s="553"/>
      <c r="Q420" s="306"/>
      <c r="R420" s="308"/>
      <c r="S420" s="309"/>
      <c r="T420" s="551" t="s">
        <v>311</v>
      </c>
      <c r="U420" s="553"/>
      <c r="V420" s="304"/>
      <c r="W420" s="304"/>
      <c r="X420" s="304"/>
      <c r="Y420" s="175"/>
      <c r="Z420" s="175"/>
      <c r="AA420" s="175"/>
      <c r="AB420" s="175"/>
      <c r="AC420" s="175"/>
      <c r="AD420" s="175"/>
      <c r="AE420" s="175"/>
      <c r="AF420" s="175"/>
      <c r="AG420" s="175"/>
      <c r="AH420" s="175"/>
    </row>
    <row r="421" spans="1:34" ht="39.75" customHeight="1" thickBot="1" x14ac:dyDescent="0.35">
      <c r="A421" s="175"/>
      <c r="B421" s="307" t="s">
        <v>299</v>
      </c>
      <c r="C421" s="310" t="s">
        <v>332</v>
      </c>
      <c r="D421" s="307" t="s">
        <v>362</v>
      </c>
      <c r="E421" s="311" t="s">
        <v>322</v>
      </c>
      <c r="F421" s="308"/>
      <c r="G421" s="311" t="s">
        <v>301</v>
      </c>
      <c r="H421" s="311" t="s">
        <v>302</v>
      </c>
      <c r="I421" s="307" t="s">
        <v>303</v>
      </c>
      <c r="J421" s="307" t="s">
        <v>336</v>
      </c>
      <c r="K421" s="307" t="s">
        <v>304</v>
      </c>
      <c r="L421" s="308"/>
      <c r="M421" s="307" t="s">
        <v>305</v>
      </c>
      <c r="N421" s="311" t="s">
        <v>341</v>
      </c>
      <c r="O421" s="311" t="s">
        <v>365</v>
      </c>
      <c r="P421" s="307" t="s">
        <v>0</v>
      </c>
      <c r="Q421" s="307" t="s">
        <v>307</v>
      </c>
      <c r="R421" s="311" t="s">
        <v>308</v>
      </c>
      <c r="S421" s="308"/>
      <c r="T421" s="311" t="s">
        <v>309</v>
      </c>
      <c r="U421" s="311" t="s">
        <v>310</v>
      </c>
      <c r="V421" s="311" t="s">
        <v>313</v>
      </c>
      <c r="W421" s="312"/>
      <c r="X421" s="307" t="s">
        <v>323</v>
      </c>
      <c r="Y421" s="175"/>
      <c r="Z421" s="175"/>
      <c r="AA421" s="175"/>
      <c r="AB421" s="175"/>
      <c r="AC421" s="175"/>
      <c r="AD421" s="175"/>
      <c r="AE421" s="175"/>
      <c r="AF421" s="175"/>
      <c r="AG421" s="175"/>
      <c r="AH421" s="175"/>
    </row>
    <row r="422" spans="1:34" ht="39.75" customHeight="1" x14ac:dyDescent="0.3">
      <c r="A422" s="175"/>
      <c r="B422" s="557"/>
      <c r="C422" s="240"/>
      <c r="D422" s="224"/>
      <c r="E422" s="198"/>
      <c r="F422" s="199"/>
      <c r="G422" s="200"/>
      <c r="H422" s="197"/>
      <c r="I422" s="197"/>
      <c r="J422" s="197"/>
      <c r="K422" s="201"/>
      <c r="L422" s="199"/>
      <c r="M422" s="197"/>
      <c r="N422" s="197"/>
      <c r="O422" s="197"/>
      <c r="P422" s="197"/>
      <c r="Q422" s="202"/>
      <c r="R422" s="202"/>
      <c r="S422" s="199"/>
      <c r="T422" s="203"/>
      <c r="U422" s="200"/>
      <c r="V422" s="204"/>
      <c r="W422" s="175"/>
      <c r="X422" s="205"/>
      <c r="Y422" s="175"/>
      <c r="Z422" s="175"/>
      <c r="AA422" s="175"/>
      <c r="AB422" s="175"/>
      <c r="AC422" s="175"/>
      <c r="AD422" s="175"/>
      <c r="AE422" s="175"/>
      <c r="AF422" s="175"/>
      <c r="AG422" s="175"/>
      <c r="AH422" s="175"/>
    </row>
    <row r="423" spans="1:34" ht="39.75" customHeight="1" x14ac:dyDescent="0.3">
      <c r="A423" s="175"/>
      <c r="B423" s="558"/>
      <c r="C423" s="241"/>
      <c r="D423" s="225"/>
      <c r="E423" s="198"/>
      <c r="F423" s="207"/>
      <c r="G423" s="208"/>
      <c r="H423" s="206"/>
      <c r="I423" s="206"/>
      <c r="J423" s="206"/>
      <c r="K423" s="209"/>
      <c r="L423" s="207"/>
      <c r="M423" s="206"/>
      <c r="N423" s="206"/>
      <c r="O423" s="206"/>
      <c r="P423" s="206"/>
      <c r="Q423" s="210"/>
      <c r="R423" s="210"/>
      <c r="S423" s="207"/>
      <c r="T423" s="211"/>
      <c r="U423" s="208"/>
      <c r="V423" s="210"/>
      <c r="W423" s="175"/>
      <c r="X423" s="212"/>
      <c r="Y423" s="175"/>
      <c r="Z423" s="175"/>
      <c r="AA423" s="175"/>
      <c r="AB423" s="175"/>
      <c r="AC423" s="175"/>
      <c r="AD423" s="175"/>
      <c r="AE423" s="175"/>
      <c r="AF423" s="175"/>
      <c r="AG423" s="175"/>
      <c r="AH423" s="175"/>
    </row>
    <row r="424" spans="1:34" ht="39.75" customHeight="1" x14ac:dyDescent="0.3">
      <c r="A424" s="175"/>
      <c r="B424" s="558"/>
      <c r="C424" s="241"/>
      <c r="D424" s="225"/>
      <c r="E424" s="198"/>
      <c r="F424" s="207"/>
      <c r="G424" s="208"/>
      <c r="H424" s="206"/>
      <c r="I424" s="206"/>
      <c r="J424" s="206"/>
      <c r="K424" s="209"/>
      <c r="L424" s="207"/>
      <c r="M424" s="206"/>
      <c r="N424" s="206"/>
      <c r="O424" s="206"/>
      <c r="P424" s="206"/>
      <c r="Q424" s="210"/>
      <c r="R424" s="210"/>
      <c r="S424" s="207"/>
      <c r="T424" s="211"/>
      <c r="U424" s="208"/>
      <c r="V424" s="210"/>
      <c r="W424" s="175"/>
      <c r="X424" s="212"/>
      <c r="Y424" s="175"/>
      <c r="Z424" s="175"/>
      <c r="AA424" s="175"/>
      <c r="AB424" s="175"/>
      <c r="AC424" s="175"/>
      <c r="AD424" s="175"/>
      <c r="AE424" s="175"/>
      <c r="AF424" s="175"/>
      <c r="AG424" s="175"/>
      <c r="AH424" s="175"/>
    </row>
    <row r="425" spans="1:34" ht="39.75" customHeight="1" x14ac:dyDescent="0.3">
      <c r="A425" s="175"/>
      <c r="B425" s="558"/>
      <c r="C425" s="241"/>
      <c r="D425" s="225"/>
      <c r="E425" s="198"/>
      <c r="F425" s="207"/>
      <c r="G425" s="208"/>
      <c r="H425" s="206"/>
      <c r="I425" s="206"/>
      <c r="J425" s="206"/>
      <c r="K425" s="209"/>
      <c r="L425" s="207"/>
      <c r="M425" s="206"/>
      <c r="N425" s="206"/>
      <c r="O425" s="206"/>
      <c r="P425" s="206"/>
      <c r="Q425" s="210"/>
      <c r="R425" s="210"/>
      <c r="S425" s="207"/>
      <c r="T425" s="211"/>
      <c r="U425" s="208"/>
      <c r="V425" s="210"/>
      <c r="W425" s="175"/>
      <c r="X425" s="212"/>
      <c r="Y425" s="175"/>
      <c r="Z425" s="175"/>
      <c r="AA425" s="175"/>
      <c r="AB425" s="175"/>
      <c r="AC425" s="175"/>
      <c r="AD425" s="175"/>
      <c r="AE425" s="175"/>
      <c r="AF425" s="175"/>
      <c r="AG425" s="175"/>
      <c r="AH425" s="175"/>
    </row>
    <row r="426" spans="1:34" ht="39.75" customHeight="1" x14ac:dyDescent="0.3">
      <c r="A426" s="175"/>
      <c r="B426" s="558"/>
      <c r="C426" s="241"/>
      <c r="D426" s="225"/>
      <c r="E426" s="198"/>
      <c r="F426" s="207"/>
      <c r="G426" s="208"/>
      <c r="H426" s="206"/>
      <c r="I426" s="206"/>
      <c r="J426" s="206"/>
      <c r="K426" s="209"/>
      <c r="L426" s="207"/>
      <c r="M426" s="206"/>
      <c r="N426" s="206"/>
      <c r="O426" s="206"/>
      <c r="P426" s="206"/>
      <c r="Q426" s="210"/>
      <c r="R426" s="210"/>
      <c r="S426" s="207"/>
      <c r="T426" s="211"/>
      <c r="U426" s="208"/>
      <c r="V426" s="210"/>
      <c r="W426" s="175"/>
      <c r="X426" s="212"/>
      <c r="Y426" s="175"/>
      <c r="Z426" s="175"/>
      <c r="AA426" s="175"/>
      <c r="AB426" s="175"/>
      <c r="AC426" s="175"/>
      <c r="AD426" s="175"/>
      <c r="AE426" s="175"/>
      <c r="AF426" s="175"/>
      <c r="AG426" s="175"/>
      <c r="AH426" s="175"/>
    </row>
    <row r="427" spans="1:34" ht="39.75" customHeight="1" x14ac:dyDescent="0.3">
      <c r="A427" s="175"/>
      <c r="B427" s="558"/>
      <c r="C427" s="241"/>
      <c r="D427" s="225"/>
      <c r="E427" s="198"/>
      <c r="F427" s="207"/>
      <c r="G427" s="208"/>
      <c r="H427" s="212"/>
      <c r="I427" s="206"/>
      <c r="J427" s="206"/>
      <c r="K427" s="209"/>
      <c r="L427" s="207"/>
      <c r="M427" s="206"/>
      <c r="N427" s="206"/>
      <c r="O427" s="206"/>
      <c r="P427" s="206"/>
      <c r="Q427" s="210"/>
      <c r="R427" s="210"/>
      <c r="S427" s="207"/>
      <c r="T427" s="211"/>
      <c r="U427" s="208"/>
      <c r="V427" s="210"/>
      <c r="W427" s="175"/>
      <c r="X427" s="212"/>
      <c r="Y427" s="175"/>
      <c r="Z427" s="175"/>
      <c r="AA427" s="175"/>
      <c r="AB427" s="175"/>
      <c r="AC427" s="175"/>
      <c r="AD427" s="175"/>
      <c r="AE427" s="175"/>
      <c r="AF427" s="175"/>
      <c r="AG427" s="175"/>
      <c r="AH427" s="175"/>
    </row>
    <row r="428" spans="1:34" ht="39.75" customHeight="1" thickBot="1" x14ac:dyDescent="0.35">
      <c r="A428" s="175"/>
      <c r="B428" s="558"/>
      <c r="C428" s="243"/>
      <c r="D428" s="227"/>
      <c r="E428" s="198"/>
      <c r="F428" s="215"/>
      <c r="G428" s="216"/>
      <c r="H428" s="217"/>
      <c r="I428" s="217"/>
      <c r="J428" s="217"/>
      <c r="K428" s="218"/>
      <c r="L428" s="215"/>
      <c r="M428" s="217"/>
      <c r="N428" s="217"/>
      <c r="O428" s="217"/>
      <c r="P428" s="214"/>
      <c r="Q428" s="219"/>
      <c r="R428" s="210"/>
      <c r="S428" s="215"/>
      <c r="T428" s="220"/>
      <c r="U428" s="216"/>
      <c r="V428" s="219"/>
      <c r="W428" s="175"/>
      <c r="X428" s="212"/>
      <c r="Y428" s="175"/>
      <c r="Z428" s="175"/>
      <c r="AA428" s="175"/>
      <c r="AB428" s="175"/>
      <c r="AC428" s="175"/>
      <c r="AD428" s="175"/>
      <c r="AE428" s="175"/>
      <c r="AF428" s="175"/>
      <c r="AG428" s="175"/>
      <c r="AH428" s="175"/>
    </row>
    <row r="429" spans="1:34" ht="39.75" customHeight="1" thickBot="1" x14ac:dyDescent="0.35">
      <c r="A429" s="175"/>
      <c r="B429" s="559"/>
      <c r="C429" s="571" t="s">
        <v>367</v>
      </c>
      <c r="D429" s="553"/>
      <c r="E429" s="168">
        <f t="shared" ref="E429" si="64">SUM(E422:E428)</f>
        <v>0</v>
      </c>
      <c r="F429" s="169"/>
      <c r="G429" s="170"/>
      <c r="H429" s="168"/>
      <c r="I429" s="168"/>
      <c r="J429" s="168"/>
      <c r="K429" s="168"/>
      <c r="L429" s="169"/>
      <c r="M429" s="168"/>
      <c r="N429" s="168"/>
      <c r="O429" s="171"/>
      <c r="P429" s="171"/>
      <c r="Q429" s="172"/>
      <c r="R429" s="173"/>
      <c r="S429" s="169"/>
      <c r="T429" s="174"/>
      <c r="U429" s="167"/>
      <c r="V429" s="172"/>
      <c r="W429" s="175"/>
      <c r="X429" s="221"/>
      <c r="Y429" s="175"/>
      <c r="Z429" s="175"/>
      <c r="AA429" s="175"/>
      <c r="AB429" s="175"/>
      <c r="AC429" s="175"/>
      <c r="AD429" s="175"/>
      <c r="AE429" s="175"/>
      <c r="AF429" s="175"/>
      <c r="AG429" s="175"/>
      <c r="AH429" s="175"/>
    </row>
    <row r="430" spans="1:34" ht="39.75" customHeight="1" thickBot="1" x14ac:dyDescent="0.35">
      <c r="A430" s="175"/>
      <c r="B430" s="242"/>
      <c r="C430" s="571" t="s">
        <v>335</v>
      </c>
      <c r="D430" s="553"/>
      <c r="E430" s="168" t="str">
        <f t="shared" ref="E430" si="65">IF(E429=0, " ",E417-E429)</f>
        <v xml:space="preserve"> </v>
      </c>
      <c r="F430" s="223"/>
      <c r="G430" s="223"/>
      <c r="H430" s="223"/>
      <c r="I430" s="223"/>
      <c r="J430" s="223"/>
      <c r="K430" s="223"/>
      <c r="L430" s="222"/>
      <c r="M430" s="223"/>
      <c r="N430" s="223"/>
      <c r="O430" s="223"/>
      <c r="P430" s="222"/>
      <c r="Q430" s="223"/>
      <c r="R430" s="222"/>
      <c r="S430" s="223"/>
      <c r="T430" s="223"/>
      <c r="U430" s="222"/>
      <c r="V430" s="223"/>
      <c r="W430" s="223"/>
      <c r="X430" s="175"/>
      <c r="Y430" s="175"/>
      <c r="Z430" s="175"/>
      <c r="AA430" s="175"/>
      <c r="AB430" s="175"/>
      <c r="AC430" s="175"/>
      <c r="AD430" s="175"/>
      <c r="AE430" s="175"/>
      <c r="AF430" s="175"/>
      <c r="AG430" s="175"/>
      <c r="AH430" s="175"/>
    </row>
    <row r="431" spans="1:34" ht="39.75" customHeight="1" thickBot="1" x14ac:dyDescent="0.35">
      <c r="A431" s="175"/>
      <c r="B431" s="244"/>
      <c r="C431" s="244"/>
      <c r="D431" s="244"/>
      <c r="E431" s="252"/>
      <c r="F431" s="245"/>
      <c r="G431" s="245"/>
      <c r="H431" s="245"/>
      <c r="I431" s="246"/>
      <c r="J431" s="247"/>
      <c r="K431" s="248"/>
      <c r="L431" s="249"/>
      <c r="M431" s="245"/>
      <c r="N431" s="245"/>
      <c r="O431" s="245"/>
      <c r="P431" s="250"/>
      <c r="Q431" s="245"/>
      <c r="R431" s="222"/>
      <c r="S431" s="245"/>
      <c r="T431" s="246"/>
      <c r="U431" s="251"/>
      <c r="V431" s="245"/>
      <c r="W431" s="245"/>
      <c r="X431" s="175"/>
      <c r="Y431" s="175"/>
      <c r="Z431" s="175"/>
      <c r="AA431" s="175"/>
      <c r="AB431" s="175"/>
      <c r="AC431" s="175"/>
      <c r="AD431" s="175"/>
      <c r="AE431" s="175"/>
      <c r="AF431" s="175"/>
      <c r="AG431" s="175"/>
      <c r="AH431" s="175"/>
    </row>
    <row r="432" spans="1:34" ht="39.75" customHeight="1" thickBot="1" x14ac:dyDescent="0.35">
      <c r="A432" s="175"/>
      <c r="B432" s="304"/>
      <c r="C432" s="304"/>
      <c r="D432" s="304"/>
      <c r="E432" s="304"/>
      <c r="F432" s="305"/>
      <c r="G432" s="305"/>
      <c r="H432" s="305"/>
      <c r="I432" s="551" t="s">
        <v>312</v>
      </c>
      <c r="J432" s="552"/>
      <c r="K432" s="553"/>
      <c r="L432" s="306"/>
      <c r="M432" s="307" t="s">
        <v>366</v>
      </c>
      <c r="N432" s="551" t="s">
        <v>314</v>
      </c>
      <c r="O432" s="552"/>
      <c r="P432" s="553"/>
      <c r="Q432" s="306"/>
      <c r="R432" s="308"/>
      <c r="S432" s="309"/>
      <c r="T432" s="551" t="s">
        <v>311</v>
      </c>
      <c r="U432" s="553"/>
      <c r="V432" s="304"/>
      <c r="W432" s="304"/>
      <c r="X432" s="304"/>
      <c r="Y432" s="175"/>
      <c r="Z432" s="175"/>
      <c r="AA432" s="175"/>
      <c r="AB432" s="175"/>
      <c r="AC432" s="175"/>
      <c r="AD432" s="175"/>
      <c r="AE432" s="175"/>
      <c r="AF432" s="175"/>
      <c r="AG432" s="175"/>
      <c r="AH432" s="175"/>
    </row>
    <row r="433" spans="1:34" ht="39.75" customHeight="1" thickBot="1" x14ac:dyDescent="0.35">
      <c r="A433" s="175"/>
      <c r="B433" s="307" t="s">
        <v>299</v>
      </c>
      <c r="C433" s="310" t="s">
        <v>332</v>
      </c>
      <c r="D433" s="307" t="s">
        <v>362</v>
      </c>
      <c r="E433" s="311" t="s">
        <v>322</v>
      </c>
      <c r="F433" s="308"/>
      <c r="G433" s="311" t="s">
        <v>301</v>
      </c>
      <c r="H433" s="311" t="s">
        <v>302</v>
      </c>
      <c r="I433" s="307" t="s">
        <v>303</v>
      </c>
      <c r="J433" s="307" t="s">
        <v>336</v>
      </c>
      <c r="K433" s="307" t="s">
        <v>304</v>
      </c>
      <c r="L433" s="308"/>
      <c r="M433" s="307" t="s">
        <v>305</v>
      </c>
      <c r="N433" s="311" t="s">
        <v>341</v>
      </c>
      <c r="O433" s="311" t="s">
        <v>365</v>
      </c>
      <c r="P433" s="307" t="s">
        <v>0</v>
      </c>
      <c r="Q433" s="307" t="s">
        <v>307</v>
      </c>
      <c r="R433" s="311" t="s">
        <v>308</v>
      </c>
      <c r="S433" s="308"/>
      <c r="T433" s="311" t="s">
        <v>309</v>
      </c>
      <c r="U433" s="311" t="s">
        <v>310</v>
      </c>
      <c r="V433" s="311" t="s">
        <v>313</v>
      </c>
      <c r="W433" s="312"/>
      <c r="X433" s="307" t="s">
        <v>323</v>
      </c>
      <c r="Y433" s="175"/>
      <c r="Z433" s="175"/>
      <c r="AA433" s="175"/>
      <c r="AB433" s="175"/>
      <c r="AC433" s="175"/>
      <c r="AD433" s="175"/>
      <c r="AE433" s="175"/>
      <c r="AF433" s="175"/>
      <c r="AG433" s="175"/>
      <c r="AH433" s="175"/>
    </row>
    <row r="434" spans="1:34" ht="39.75" customHeight="1" x14ac:dyDescent="0.3">
      <c r="A434" s="175"/>
      <c r="B434" s="557"/>
      <c r="C434" s="240"/>
      <c r="D434" s="224"/>
      <c r="E434" s="198"/>
      <c r="F434" s="199"/>
      <c r="G434" s="200"/>
      <c r="H434" s="197"/>
      <c r="I434" s="197"/>
      <c r="J434" s="197"/>
      <c r="K434" s="201"/>
      <c r="L434" s="199"/>
      <c r="M434" s="197"/>
      <c r="N434" s="197"/>
      <c r="O434" s="197"/>
      <c r="P434" s="197"/>
      <c r="Q434" s="202"/>
      <c r="R434" s="202"/>
      <c r="S434" s="199"/>
      <c r="T434" s="203"/>
      <c r="U434" s="200"/>
      <c r="V434" s="204"/>
      <c r="W434" s="175"/>
      <c r="X434" s="205"/>
      <c r="Y434" s="175"/>
      <c r="Z434" s="175"/>
      <c r="AA434" s="175"/>
      <c r="AB434" s="175"/>
      <c r="AC434" s="175"/>
      <c r="AD434" s="175"/>
      <c r="AE434" s="175"/>
      <c r="AF434" s="175"/>
      <c r="AG434" s="175"/>
      <c r="AH434" s="175"/>
    </row>
    <row r="435" spans="1:34" ht="39.75" customHeight="1" x14ac:dyDescent="0.3">
      <c r="A435" s="175"/>
      <c r="B435" s="558"/>
      <c r="C435" s="241"/>
      <c r="D435" s="225"/>
      <c r="E435" s="198"/>
      <c r="F435" s="207"/>
      <c r="G435" s="208"/>
      <c r="H435" s="206"/>
      <c r="I435" s="206"/>
      <c r="J435" s="206"/>
      <c r="K435" s="209"/>
      <c r="L435" s="207"/>
      <c r="M435" s="206"/>
      <c r="N435" s="206"/>
      <c r="O435" s="206"/>
      <c r="P435" s="206"/>
      <c r="Q435" s="210"/>
      <c r="R435" s="210"/>
      <c r="S435" s="207"/>
      <c r="T435" s="211"/>
      <c r="U435" s="208"/>
      <c r="V435" s="210"/>
      <c r="W435" s="175"/>
      <c r="X435" s="212"/>
      <c r="Y435" s="175"/>
      <c r="Z435" s="175"/>
      <c r="AA435" s="175"/>
      <c r="AB435" s="175"/>
      <c r="AC435" s="175"/>
      <c r="AD435" s="175"/>
      <c r="AE435" s="175"/>
      <c r="AF435" s="175"/>
      <c r="AG435" s="175"/>
      <c r="AH435" s="175"/>
    </row>
    <row r="436" spans="1:34" ht="39.75" customHeight="1" x14ac:dyDescent="0.3">
      <c r="A436" s="175"/>
      <c r="B436" s="558"/>
      <c r="C436" s="241"/>
      <c r="D436" s="225"/>
      <c r="E436" s="198"/>
      <c r="F436" s="207"/>
      <c r="G436" s="208"/>
      <c r="H436" s="206"/>
      <c r="I436" s="206"/>
      <c r="J436" s="206"/>
      <c r="K436" s="209"/>
      <c r="L436" s="207"/>
      <c r="M436" s="206"/>
      <c r="N436" s="206"/>
      <c r="O436" s="206"/>
      <c r="P436" s="206"/>
      <c r="Q436" s="210"/>
      <c r="R436" s="210"/>
      <c r="S436" s="207"/>
      <c r="T436" s="211"/>
      <c r="U436" s="208"/>
      <c r="V436" s="210"/>
      <c r="W436" s="175"/>
      <c r="X436" s="212"/>
      <c r="Y436" s="175"/>
      <c r="Z436" s="175"/>
      <c r="AA436" s="175"/>
      <c r="AB436" s="175"/>
      <c r="AC436" s="175"/>
      <c r="AD436" s="175"/>
      <c r="AE436" s="175"/>
      <c r="AF436" s="175"/>
      <c r="AG436" s="175"/>
      <c r="AH436" s="175"/>
    </row>
    <row r="437" spans="1:34" ht="39.75" customHeight="1" x14ac:dyDescent="0.3">
      <c r="A437" s="175"/>
      <c r="B437" s="558"/>
      <c r="C437" s="241"/>
      <c r="D437" s="225"/>
      <c r="E437" s="198"/>
      <c r="F437" s="207"/>
      <c r="G437" s="208"/>
      <c r="H437" s="206"/>
      <c r="I437" s="206"/>
      <c r="J437" s="206"/>
      <c r="K437" s="209"/>
      <c r="L437" s="207"/>
      <c r="M437" s="206"/>
      <c r="N437" s="206"/>
      <c r="O437" s="206"/>
      <c r="P437" s="206"/>
      <c r="Q437" s="210"/>
      <c r="R437" s="210"/>
      <c r="S437" s="207"/>
      <c r="T437" s="211"/>
      <c r="U437" s="208"/>
      <c r="V437" s="210"/>
      <c r="W437" s="175"/>
      <c r="X437" s="212"/>
      <c r="Y437" s="175"/>
      <c r="Z437" s="175"/>
      <c r="AA437" s="175"/>
      <c r="AB437" s="175"/>
      <c r="AC437" s="175"/>
      <c r="AD437" s="175"/>
      <c r="AE437" s="175"/>
      <c r="AF437" s="175"/>
      <c r="AG437" s="175"/>
      <c r="AH437" s="175"/>
    </row>
    <row r="438" spans="1:34" ht="39.75" customHeight="1" x14ac:dyDescent="0.3">
      <c r="A438" s="175"/>
      <c r="B438" s="558"/>
      <c r="C438" s="241"/>
      <c r="D438" s="225"/>
      <c r="E438" s="198"/>
      <c r="F438" s="207"/>
      <c r="G438" s="208"/>
      <c r="H438" s="206"/>
      <c r="I438" s="206"/>
      <c r="J438" s="206"/>
      <c r="K438" s="209"/>
      <c r="L438" s="207"/>
      <c r="M438" s="206"/>
      <c r="N438" s="206"/>
      <c r="O438" s="206"/>
      <c r="P438" s="206"/>
      <c r="Q438" s="210"/>
      <c r="R438" s="210"/>
      <c r="S438" s="207"/>
      <c r="T438" s="211"/>
      <c r="U438" s="208"/>
      <c r="V438" s="210"/>
      <c r="W438" s="175"/>
      <c r="X438" s="212"/>
      <c r="Y438" s="175"/>
      <c r="Z438" s="175"/>
      <c r="AA438" s="175"/>
      <c r="AB438" s="175"/>
      <c r="AC438" s="175"/>
      <c r="AD438" s="175"/>
      <c r="AE438" s="175"/>
      <c r="AF438" s="175"/>
      <c r="AG438" s="175"/>
      <c r="AH438" s="175"/>
    </row>
    <row r="439" spans="1:34" ht="39.75" customHeight="1" x14ac:dyDescent="0.3">
      <c r="A439" s="175"/>
      <c r="B439" s="558"/>
      <c r="C439" s="241"/>
      <c r="D439" s="225"/>
      <c r="E439" s="198"/>
      <c r="F439" s="207"/>
      <c r="G439" s="208"/>
      <c r="H439" s="212"/>
      <c r="I439" s="206"/>
      <c r="J439" s="206"/>
      <c r="K439" s="209"/>
      <c r="L439" s="207"/>
      <c r="M439" s="206"/>
      <c r="N439" s="206"/>
      <c r="O439" s="206"/>
      <c r="P439" s="206"/>
      <c r="Q439" s="210"/>
      <c r="R439" s="210"/>
      <c r="S439" s="207"/>
      <c r="T439" s="211"/>
      <c r="U439" s="208"/>
      <c r="V439" s="210"/>
      <c r="W439" s="175"/>
      <c r="X439" s="212"/>
      <c r="Y439" s="175"/>
      <c r="Z439" s="175"/>
      <c r="AA439" s="175"/>
      <c r="AB439" s="175"/>
      <c r="AC439" s="175"/>
      <c r="AD439" s="175"/>
      <c r="AE439" s="175"/>
      <c r="AF439" s="175"/>
      <c r="AG439" s="175"/>
      <c r="AH439" s="175"/>
    </row>
    <row r="440" spans="1:34" ht="39.75" customHeight="1" thickBot="1" x14ac:dyDescent="0.35">
      <c r="A440" s="175"/>
      <c r="B440" s="558"/>
      <c r="C440" s="243"/>
      <c r="D440" s="227"/>
      <c r="E440" s="198"/>
      <c r="F440" s="215"/>
      <c r="G440" s="216"/>
      <c r="H440" s="217"/>
      <c r="I440" s="217"/>
      <c r="J440" s="217"/>
      <c r="K440" s="218"/>
      <c r="L440" s="215"/>
      <c r="M440" s="217"/>
      <c r="N440" s="217"/>
      <c r="O440" s="217"/>
      <c r="P440" s="214"/>
      <c r="Q440" s="219"/>
      <c r="R440" s="210"/>
      <c r="S440" s="215"/>
      <c r="T440" s="220"/>
      <c r="U440" s="216"/>
      <c r="V440" s="219"/>
      <c r="W440" s="175"/>
      <c r="X440" s="212"/>
      <c r="Y440" s="175"/>
      <c r="Z440" s="175"/>
      <c r="AA440" s="175"/>
      <c r="AB440" s="175"/>
      <c r="AC440" s="175"/>
      <c r="AD440" s="175"/>
      <c r="AE440" s="175"/>
      <c r="AF440" s="175"/>
      <c r="AG440" s="175"/>
      <c r="AH440" s="175"/>
    </row>
    <row r="441" spans="1:34" ht="39.75" customHeight="1" thickBot="1" x14ac:dyDescent="0.35">
      <c r="A441" s="175"/>
      <c r="B441" s="559"/>
      <c r="C441" s="571" t="s">
        <v>367</v>
      </c>
      <c r="D441" s="553"/>
      <c r="E441" s="168">
        <f t="shared" ref="E441" si="66">SUM(E434:E440)</f>
        <v>0</v>
      </c>
      <c r="F441" s="169"/>
      <c r="G441" s="170"/>
      <c r="H441" s="168"/>
      <c r="I441" s="168"/>
      <c r="J441" s="168"/>
      <c r="K441" s="168"/>
      <c r="L441" s="169"/>
      <c r="M441" s="168"/>
      <c r="N441" s="168"/>
      <c r="O441" s="171"/>
      <c r="P441" s="171"/>
      <c r="Q441" s="172"/>
      <c r="R441" s="173"/>
      <c r="S441" s="169"/>
      <c r="T441" s="174"/>
      <c r="U441" s="167"/>
      <c r="V441" s="172"/>
      <c r="W441" s="175"/>
      <c r="X441" s="221"/>
      <c r="Y441" s="175"/>
      <c r="Z441" s="175"/>
      <c r="AA441" s="175"/>
      <c r="AB441" s="175"/>
      <c r="AC441" s="175"/>
      <c r="AD441" s="175"/>
      <c r="AE441" s="175"/>
      <c r="AF441" s="175"/>
      <c r="AG441" s="175"/>
      <c r="AH441" s="175"/>
    </row>
    <row r="442" spans="1:34" ht="39.75" customHeight="1" thickBot="1" x14ac:dyDescent="0.35">
      <c r="A442" s="175"/>
      <c r="B442" s="242"/>
      <c r="C442" s="571" t="s">
        <v>335</v>
      </c>
      <c r="D442" s="553"/>
      <c r="E442" s="168" t="str">
        <f t="shared" ref="E442" si="67">IF(E441=0, " ",E429-E441)</f>
        <v xml:space="preserve"> </v>
      </c>
      <c r="F442" s="223"/>
      <c r="G442" s="223"/>
      <c r="H442" s="223"/>
      <c r="I442" s="223"/>
      <c r="J442" s="223"/>
      <c r="K442" s="223"/>
      <c r="L442" s="222"/>
      <c r="M442" s="223"/>
      <c r="N442" s="223"/>
      <c r="O442" s="223"/>
      <c r="P442" s="222"/>
      <c r="Q442" s="223"/>
      <c r="R442" s="222"/>
      <c r="S442" s="223"/>
      <c r="T442" s="223"/>
      <c r="U442" s="222"/>
      <c r="V442" s="223"/>
      <c r="W442" s="223"/>
      <c r="X442" s="175"/>
      <c r="Y442" s="175"/>
      <c r="Z442" s="175"/>
      <c r="AA442" s="175"/>
      <c r="AB442" s="175"/>
      <c r="AC442" s="175"/>
      <c r="AD442" s="175"/>
      <c r="AE442" s="175"/>
      <c r="AF442" s="175"/>
      <c r="AG442" s="175"/>
      <c r="AH442" s="175"/>
    </row>
    <row r="443" spans="1:34" ht="39.75" customHeight="1" thickBot="1" x14ac:dyDescent="0.35">
      <c r="A443" s="175"/>
      <c r="B443" s="244"/>
      <c r="C443" s="244"/>
      <c r="D443" s="244"/>
      <c r="E443" s="252"/>
      <c r="F443" s="245"/>
      <c r="G443" s="245"/>
      <c r="H443" s="245"/>
      <c r="I443" s="246"/>
      <c r="J443" s="247"/>
      <c r="K443" s="248"/>
      <c r="L443" s="249"/>
      <c r="M443" s="245"/>
      <c r="N443" s="245"/>
      <c r="O443" s="245"/>
      <c r="P443" s="250"/>
      <c r="Q443" s="245"/>
      <c r="R443" s="222"/>
      <c r="S443" s="245"/>
      <c r="T443" s="246"/>
      <c r="U443" s="251"/>
      <c r="V443" s="245"/>
      <c r="W443" s="245"/>
      <c r="X443" s="175"/>
      <c r="Y443" s="175"/>
      <c r="Z443" s="175"/>
      <c r="AA443" s="175"/>
      <c r="AB443" s="175"/>
      <c r="AC443" s="175"/>
      <c r="AD443" s="175"/>
      <c r="AE443" s="175"/>
      <c r="AF443" s="175"/>
      <c r="AG443" s="175"/>
      <c r="AH443" s="175"/>
    </row>
    <row r="444" spans="1:34" ht="39.75" customHeight="1" thickBot="1" x14ac:dyDescent="0.35">
      <c r="A444" s="175"/>
      <c r="B444" s="304"/>
      <c r="C444" s="304"/>
      <c r="D444" s="304"/>
      <c r="E444" s="304"/>
      <c r="F444" s="305"/>
      <c r="G444" s="305"/>
      <c r="H444" s="305"/>
      <c r="I444" s="551" t="s">
        <v>312</v>
      </c>
      <c r="J444" s="552"/>
      <c r="K444" s="553"/>
      <c r="L444" s="306"/>
      <c r="M444" s="307" t="s">
        <v>366</v>
      </c>
      <c r="N444" s="551" t="s">
        <v>314</v>
      </c>
      <c r="O444" s="552"/>
      <c r="P444" s="553"/>
      <c r="Q444" s="306"/>
      <c r="R444" s="308"/>
      <c r="S444" s="309"/>
      <c r="T444" s="551" t="s">
        <v>311</v>
      </c>
      <c r="U444" s="553"/>
      <c r="V444" s="304"/>
      <c r="W444" s="304"/>
      <c r="X444" s="304"/>
      <c r="Y444" s="175"/>
      <c r="Z444" s="175"/>
      <c r="AA444" s="175"/>
      <c r="AB444" s="175"/>
      <c r="AC444" s="175"/>
      <c r="AD444" s="175"/>
      <c r="AE444" s="175"/>
      <c r="AF444" s="175"/>
      <c r="AG444" s="175"/>
      <c r="AH444" s="175"/>
    </row>
    <row r="445" spans="1:34" ht="39.75" customHeight="1" thickBot="1" x14ac:dyDescent="0.35">
      <c r="A445" s="175"/>
      <c r="B445" s="307" t="s">
        <v>299</v>
      </c>
      <c r="C445" s="310" t="s">
        <v>332</v>
      </c>
      <c r="D445" s="307" t="s">
        <v>362</v>
      </c>
      <c r="E445" s="311" t="s">
        <v>322</v>
      </c>
      <c r="F445" s="308"/>
      <c r="G445" s="311" t="s">
        <v>301</v>
      </c>
      <c r="H445" s="311" t="s">
        <v>302</v>
      </c>
      <c r="I445" s="307" t="s">
        <v>303</v>
      </c>
      <c r="J445" s="307" t="s">
        <v>336</v>
      </c>
      <c r="K445" s="307" t="s">
        <v>304</v>
      </c>
      <c r="L445" s="308"/>
      <c r="M445" s="307" t="s">
        <v>305</v>
      </c>
      <c r="N445" s="311" t="s">
        <v>341</v>
      </c>
      <c r="O445" s="311" t="s">
        <v>365</v>
      </c>
      <c r="P445" s="307" t="s">
        <v>0</v>
      </c>
      <c r="Q445" s="307" t="s">
        <v>307</v>
      </c>
      <c r="R445" s="311" t="s">
        <v>308</v>
      </c>
      <c r="S445" s="308"/>
      <c r="T445" s="311" t="s">
        <v>309</v>
      </c>
      <c r="U445" s="311" t="s">
        <v>310</v>
      </c>
      <c r="V445" s="311" t="s">
        <v>313</v>
      </c>
      <c r="W445" s="312"/>
      <c r="X445" s="307" t="s">
        <v>323</v>
      </c>
      <c r="Y445" s="175"/>
      <c r="Z445" s="175"/>
      <c r="AA445" s="175"/>
      <c r="AB445" s="175"/>
      <c r="AC445" s="175"/>
      <c r="AD445" s="175"/>
      <c r="AE445" s="175"/>
      <c r="AF445" s="175"/>
      <c r="AG445" s="175"/>
      <c r="AH445" s="175"/>
    </row>
    <row r="446" spans="1:34" ht="39.75" customHeight="1" x14ac:dyDescent="0.3">
      <c r="A446" s="175"/>
      <c r="B446" s="557"/>
      <c r="C446" s="240"/>
      <c r="D446" s="224"/>
      <c r="E446" s="198"/>
      <c r="F446" s="199"/>
      <c r="G446" s="200"/>
      <c r="H446" s="197"/>
      <c r="I446" s="197"/>
      <c r="J446" s="197"/>
      <c r="K446" s="201"/>
      <c r="L446" s="199"/>
      <c r="M446" s="197"/>
      <c r="N446" s="197"/>
      <c r="O446" s="197"/>
      <c r="P446" s="197"/>
      <c r="Q446" s="202"/>
      <c r="R446" s="202"/>
      <c r="S446" s="199"/>
      <c r="T446" s="203"/>
      <c r="U446" s="200"/>
      <c r="V446" s="204"/>
      <c r="W446" s="175"/>
      <c r="X446" s="205"/>
      <c r="Y446" s="175"/>
      <c r="Z446" s="175"/>
      <c r="AA446" s="175"/>
      <c r="AB446" s="175"/>
      <c r="AC446" s="175"/>
      <c r="AD446" s="175"/>
      <c r="AE446" s="175"/>
      <c r="AF446" s="175"/>
      <c r="AG446" s="175"/>
      <c r="AH446" s="175"/>
    </row>
    <row r="447" spans="1:34" ht="39.75" customHeight="1" x14ac:dyDescent="0.3">
      <c r="A447" s="175"/>
      <c r="B447" s="558"/>
      <c r="C447" s="241"/>
      <c r="D447" s="225"/>
      <c r="E447" s="198"/>
      <c r="F447" s="207"/>
      <c r="G447" s="208"/>
      <c r="H447" s="206"/>
      <c r="I447" s="206"/>
      <c r="J447" s="206"/>
      <c r="K447" s="209"/>
      <c r="L447" s="207"/>
      <c r="M447" s="206"/>
      <c r="N447" s="206"/>
      <c r="O447" s="206"/>
      <c r="P447" s="206"/>
      <c r="Q447" s="210"/>
      <c r="R447" s="210"/>
      <c r="S447" s="207"/>
      <c r="T447" s="211"/>
      <c r="U447" s="208"/>
      <c r="V447" s="210"/>
      <c r="W447" s="175"/>
      <c r="X447" s="212"/>
      <c r="Y447" s="175"/>
      <c r="Z447" s="175"/>
      <c r="AA447" s="175"/>
      <c r="AB447" s="175"/>
      <c r="AC447" s="175"/>
      <c r="AD447" s="175"/>
      <c r="AE447" s="175"/>
      <c r="AF447" s="175"/>
      <c r="AG447" s="175"/>
      <c r="AH447" s="175"/>
    </row>
    <row r="448" spans="1:34" ht="39.75" customHeight="1" x14ac:dyDescent="0.3">
      <c r="A448" s="175"/>
      <c r="B448" s="558"/>
      <c r="C448" s="241"/>
      <c r="D448" s="225"/>
      <c r="E448" s="198"/>
      <c r="F448" s="207"/>
      <c r="G448" s="208"/>
      <c r="H448" s="206"/>
      <c r="I448" s="206"/>
      <c r="J448" s="206"/>
      <c r="K448" s="209"/>
      <c r="L448" s="207"/>
      <c r="M448" s="206"/>
      <c r="N448" s="206"/>
      <c r="O448" s="206"/>
      <c r="P448" s="206"/>
      <c r="Q448" s="210"/>
      <c r="R448" s="210"/>
      <c r="S448" s="207"/>
      <c r="T448" s="211"/>
      <c r="U448" s="208"/>
      <c r="V448" s="210"/>
      <c r="W448" s="175"/>
      <c r="X448" s="212"/>
      <c r="Y448" s="175"/>
      <c r="Z448" s="175"/>
      <c r="AA448" s="175"/>
      <c r="AB448" s="175"/>
      <c r="AC448" s="175"/>
      <c r="AD448" s="175"/>
      <c r="AE448" s="175"/>
      <c r="AF448" s="175"/>
      <c r="AG448" s="175"/>
      <c r="AH448" s="175"/>
    </row>
    <row r="449" spans="1:34" ht="39.75" customHeight="1" x14ac:dyDescent="0.3">
      <c r="A449" s="175"/>
      <c r="B449" s="558"/>
      <c r="C449" s="241"/>
      <c r="D449" s="225"/>
      <c r="E449" s="198"/>
      <c r="F449" s="207"/>
      <c r="G449" s="208"/>
      <c r="H449" s="206"/>
      <c r="I449" s="206"/>
      <c r="J449" s="206"/>
      <c r="K449" s="209"/>
      <c r="L449" s="207"/>
      <c r="M449" s="206"/>
      <c r="N449" s="206"/>
      <c r="O449" s="206"/>
      <c r="P449" s="206"/>
      <c r="Q449" s="210"/>
      <c r="R449" s="210"/>
      <c r="S449" s="207"/>
      <c r="T449" s="211"/>
      <c r="U449" s="208"/>
      <c r="V449" s="210"/>
      <c r="W449" s="175"/>
      <c r="X449" s="212"/>
      <c r="Y449" s="175"/>
      <c r="Z449" s="175"/>
      <c r="AA449" s="175"/>
      <c r="AB449" s="175"/>
      <c r="AC449" s="175"/>
      <c r="AD449" s="175"/>
      <c r="AE449" s="175"/>
      <c r="AF449" s="175"/>
      <c r="AG449" s="175"/>
      <c r="AH449" s="175"/>
    </row>
    <row r="450" spans="1:34" ht="39.75" customHeight="1" x14ac:dyDescent="0.3">
      <c r="A450" s="175"/>
      <c r="B450" s="558"/>
      <c r="C450" s="241"/>
      <c r="D450" s="225"/>
      <c r="E450" s="198"/>
      <c r="F450" s="207"/>
      <c r="G450" s="208"/>
      <c r="H450" s="206"/>
      <c r="I450" s="206"/>
      <c r="J450" s="206"/>
      <c r="K450" s="209"/>
      <c r="L450" s="207"/>
      <c r="M450" s="206"/>
      <c r="N450" s="206"/>
      <c r="O450" s="206"/>
      <c r="P450" s="206"/>
      <c r="Q450" s="210"/>
      <c r="R450" s="210"/>
      <c r="S450" s="207"/>
      <c r="T450" s="211"/>
      <c r="U450" s="208"/>
      <c r="V450" s="210"/>
      <c r="W450" s="175"/>
      <c r="X450" s="212"/>
      <c r="Y450" s="175"/>
      <c r="Z450" s="175"/>
      <c r="AA450" s="175"/>
      <c r="AB450" s="175"/>
      <c r="AC450" s="175"/>
      <c r="AD450" s="175"/>
      <c r="AE450" s="175"/>
      <c r="AF450" s="175"/>
      <c r="AG450" s="175"/>
      <c r="AH450" s="175"/>
    </row>
    <row r="451" spans="1:34" ht="39.75" customHeight="1" x14ac:dyDescent="0.3">
      <c r="A451" s="175"/>
      <c r="B451" s="558"/>
      <c r="C451" s="241"/>
      <c r="D451" s="225"/>
      <c r="E451" s="198"/>
      <c r="F451" s="207"/>
      <c r="G451" s="208"/>
      <c r="H451" s="212"/>
      <c r="I451" s="206"/>
      <c r="J451" s="206"/>
      <c r="K451" s="209"/>
      <c r="L451" s="207"/>
      <c r="M451" s="206"/>
      <c r="N451" s="206"/>
      <c r="O451" s="206"/>
      <c r="P451" s="206"/>
      <c r="Q451" s="210"/>
      <c r="R451" s="210"/>
      <c r="S451" s="207"/>
      <c r="T451" s="211"/>
      <c r="U451" s="208"/>
      <c r="V451" s="210"/>
      <c r="W451" s="175"/>
      <c r="X451" s="212"/>
      <c r="Y451" s="175"/>
      <c r="Z451" s="175"/>
      <c r="AA451" s="175"/>
      <c r="AB451" s="175"/>
      <c r="AC451" s="175"/>
      <c r="AD451" s="175"/>
      <c r="AE451" s="175"/>
      <c r="AF451" s="175"/>
      <c r="AG451" s="175"/>
      <c r="AH451" s="175"/>
    </row>
    <row r="452" spans="1:34" ht="39.75" customHeight="1" thickBot="1" x14ac:dyDescent="0.35">
      <c r="A452" s="175"/>
      <c r="B452" s="558"/>
      <c r="C452" s="243"/>
      <c r="D452" s="227"/>
      <c r="E452" s="198"/>
      <c r="F452" s="215"/>
      <c r="G452" s="216"/>
      <c r="H452" s="217"/>
      <c r="I452" s="217"/>
      <c r="J452" s="217"/>
      <c r="K452" s="218"/>
      <c r="L452" s="215"/>
      <c r="M452" s="217"/>
      <c r="N452" s="217"/>
      <c r="O452" s="217"/>
      <c r="P452" s="214"/>
      <c r="Q452" s="219"/>
      <c r="R452" s="210"/>
      <c r="S452" s="215"/>
      <c r="T452" s="220"/>
      <c r="U452" s="216"/>
      <c r="V452" s="219"/>
      <c r="W452" s="175"/>
      <c r="X452" s="212"/>
      <c r="Y452" s="175"/>
      <c r="Z452" s="175"/>
      <c r="AA452" s="175"/>
      <c r="AB452" s="175"/>
      <c r="AC452" s="175"/>
      <c r="AD452" s="175"/>
      <c r="AE452" s="175"/>
      <c r="AF452" s="175"/>
      <c r="AG452" s="175"/>
      <c r="AH452" s="175"/>
    </row>
    <row r="453" spans="1:34" ht="39.75" customHeight="1" thickBot="1" x14ac:dyDescent="0.35">
      <c r="A453" s="175"/>
      <c r="B453" s="559"/>
      <c r="C453" s="571" t="s">
        <v>367</v>
      </c>
      <c r="D453" s="553"/>
      <c r="E453" s="168">
        <f t="shared" ref="E453" si="68">SUM(E446:E452)</f>
        <v>0</v>
      </c>
      <c r="F453" s="169"/>
      <c r="G453" s="170"/>
      <c r="H453" s="168"/>
      <c r="I453" s="168"/>
      <c r="J453" s="168"/>
      <c r="K453" s="168"/>
      <c r="L453" s="169"/>
      <c r="M453" s="168"/>
      <c r="N453" s="168"/>
      <c r="O453" s="171"/>
      <c r="P453" s="171"/>
      <c r="Q453" s="172"/>
      <c r="R453" s="173"/>
      <c r="S453" s="169"/>
      <c r="T453" s="174"/>
      <c r="U453" s="167"/>
      <c r="V453" s="172"/>
      <c r="W453" s="175"/>
      <c r="X453" s="221"/>
      <c r="Y453" s="175"/>
      <c r="Z453" s="175"/>
      <c r="AA453" s="175"/>
      <c r="AB453" s="175"/>
      <c r="AC453" s="175"/>
      <c r="AD453" s="175"/>
      <c r="AE453" s="175"/>
      <c r="AF453" s="175"/>
      <c r="AG453" s="175"/>
      <c r="AH453" s="175"/>
    </row>
    <row r="454" spans="1:34" ht="39.75" customHeight="1" thickBot="1" x14ac:dyDescent="0.35">
      <c r="A454" s="175"/>
      <c r="B454" s="242"/>
      <c r="C454" s="571" t="s">
        <v>335</v>
      </c>
      <c r="D454" s="553"/>
      <c r="E454" s="168" t="str">
        <f t="shared" ref="E454" si="69">IF(E453=0, " ",E441-E453)</f>
        <v xml:space="preserve"> </v>
      </c>
      <c r="F454" s="223"/>
      <c r="G454" s="223"/>
      <c r="H454" s="223"/>
      <c r="I454" s="223"/>
      <c r="J454" s="223"/>
      <c r="K454" s="223"/>
      <c r="L454" s="222"/>
      <c r="M454" s="223"/>
      <c r="N454" s="223"/>
      <c r="O454" s="223"/>
      <c r="P454" s="222"/>
      <c r="Q454" s="223"/>
      <c r="R454" s="222"/>
      <c r="S454" s="223"/>
      <c r="T454" s="223"/>
      <c r="U454" s="222"/>
      <c r="V454" s="223"/>
      <c r="W454" s="223"/>
      <c r="X454" s="175"/>
      <c r="Y454" s="175"/>
      <c r="Z454" s="175"/>
      <c r="AA454" s="175"/>
      <c r="AB454" s="175"/>
      <c r="AC454" s="175"/>
      <c r="AD454" s="175"/>
      <c r="AE454" s="175"/>
      <c r="AF454" s="175"/>
      <c r="AG454" s="175"/>
      <c r="AH454" s="175"/>
    </row>
    <row r="455" spans="1:34" ht="39.75" customHeight="1" thickBot="1" x14ac:dyDescent="0.35">
      <c r="A455" s="175"/>
      <c r="B455" s="244"/>
      <c r="C455" s="244"/>
      <c r="D455" s="244"/>
      <c r="E455" s="252"/>
      <c r="F455" s="245"/>
      <c r="G455" s="245"/>
      <c r="H455" s="245"/>
      <c r="I455" s="246"/>
      <c r="J455" s="247"/>
      <c r="K455" s="248"/>
      <c r="L455" s="249"/>
      <c r="M455" s="245"/>
      <c r="N455" s="245"/>
      <c r="O455" s="245"/>
      <c r="P455" s="250"/>
      <c r="Q455" s="245"/>
      <c r="R455" s="222"/>
      <c r="S455" s="245"/>
      <c r="T455" s="246"/>
      <c r="U455" s="251"/>
      <c r="V455" s="245"/>
      <c r="W455" s="245"/>
      <c r="X455" s="175"/>
      <c r="Y455" s="175"/>
      <c r="Z455" s="175"/>
      <c r="AA455" s="175"/>
      <c r="AB455" s="175"/>
      <c r="AC455" s="175"/>
      <c r="AD455" s="175"/>
      <c r="AE455" s="175"/>
      <c r="AF455" s="175"/>
      <c r="AG455" s="175"/>
      <c r="AH455" s="175"/>
    </row>
    <row r="456" spans="1:34" ht="39.75" customHeight="1" thickBot="1" x14ac:dyDescent="0.35">
      <c r="A456" s="175"/>
      <c r="B456" s="304"/>
      <c r="C456" s="304"/>
      <c r="D456" s="304"/>
      <c r="E456" s="304"/>
      <c r="F456" s="305"/>
      <c r="G456" s="305"/>
      <c r="H456" s="305"/>
      <c r="I456" s="551" t="s">
        <v>312</v>
      </c>
      <c r="J456" s="552"/>
      <c r="K456" s="553"/>
      <c r="L456" s="306"/>
      <c r="M456" s="307" t="s">
        <v>366</v>
      </c>
      <c r="N456" s="551" t="s">
        <v>314</v>
      </c>
      <c r="O456" s="552"/>
      <c r="P456" s="553"/>
      <c r="Q456" s="306"/>
      <c r="R456" s="308"/>
      <c r="S456" s="309"/>
      <c r="T456" s="551" t="s">
        <v>311</v>
      </c>
      <c r="U456" s="553"/>
      <c r="V456" s="304"/>
      <c r="W456" s="304"/>
      <c r="X456" s="304"/>
      <c r="Y456" s="175"/>
      <c r="Z456" s="175"/>
      <c r="AA456" s="175"/>
      <c r="AB456" s="175"/>
      <c r="AC456" s="175"/>
      <c r="AD456" s="175"/>
      <c r="AE456" s="175"/>
      <c r="AF456" s="175"/>
      <c r="AG456" s="175"/>
      <c r="AH456" s="175"/>
    </row>
    <row r="457" spans="1:34" ht="39.75" customHeight="1" thickBot="1" x14ac:dyDescent="0.35">
      <c r="A457" s="175"/>
      <c r="B457" s="307" t="s">
        <v>299</v>
      </c>
      <c r="C457" s="310" t="s">
        <v>332</v>
      </c>
      <c r="D457" s="307" t="s">
        <v>362</v>
      </c>
      <c r="E457" s="311" t="s">
        <v>322</v>
      </c>
      <c r="F457" s="308"/>
      <c r="G457" s="311" t="s">
        <v>301</v>
      </c>
      <c r="H457" s="311" t="s">
        <v>302</v>
      </c>
      <c r="I457" s="307" t="s">
        <v>303</v>
      </c>
      <c r="J457" s="307" t="s">
        <v>336</v>
      </c>
      <c r="K457" s="307" t="s">
        <v>304</v>
      </c>
      <c r="L457" s="308"/>
      <c r="M457" s="307" t="s">
        <v>305</v>
      </c>
      <c r="N457" s="311" t="s">
        <v>341</v>
      </c>
      <c r="O457" s="311" t="s">
        <v>365</v>
      </c>
      <c r="P457" s="307" t="s">
        <v>0</v>
      </c>
      <c r="Q457" s="307" t="s">
        <v>307</v>
      </c>
      <c r="R457" s="311" t="s">
        <v>308</v>
      </c>
      <c r="S457" s="308"/>
      <c r="T457" s="311" t="s">
        <v>309</v>
      </c>
      <c r="U457" s="311" t="s">
        <v>310</v>
      </c>
      <c r="V457" s="311" t="s">
        <v>313</v>
      </c>
      <c r="W457" s="312"/>
      <c r="X457" s="307" t="s">
        <v>323</v>
      </c>
      <c r="Y457" s="175"/>
      <c r="Z457" s="175"/>
      <c r="AA457" s="175"/>
      <c r="AB457" s="175"/>
      <c r="AC457" s="175"/>
      <c r="AD457" s="175"/>
      <c r="AE457" s="175"/>
      <c r="AF457" s="175"/>
      <c r="AG457" s="175"/>
      <c r="AH457" s="175"/>
    </row>
    <row r="458" spans="1:34" ht="39.75" customHeight="1" x14ac:dyDescent="0.3">
      <c r="A458" s="175"/>
      <c r="B458" s="557"/>
      <c r="C458" s="240"/>
      <c r="D458" s="224"/>
      <c r="E458" s="198"/>
      <c r="F458" s="199"/>
      <c r="G458" s="200"/>
      <c r="H458" s="197"/>
      <c r="I458" s="197"/>
      <c r="J458" s="197"/>
      <c r="K458" s="201"/>
      <c r="L458" s="199"/>
      <c r="M458" s="197"/>
      <c r="N458" s="197"/>
      <c r="O458" s="197"/>
      <c r="P458" s="197"/>
      <c r="Q458" s="202"/>
      <c r="R458" s="202"/>
      <c r="S458" s="199"/>
      <c r="T458" s="203"/>
      <c r="U458" s="200"/>
      <c r="V458" s="204"/>
      <c r="W458" s="175"/>
      <c r="X458" s="205"/>
      <c r="Y458" s="175"/>
      <c r="Z458" s="175"/>
      <c r="AA458" s="175"/>
      <c r="AB458" s="175"/>
      <c r="AC458" s="175"/>
      <c r="AD458" s="175"/>
      <c r="AE458" s="175"/>
      <c r="AF458" s="175"/>
      <c r="AG458" s="175"/>
      <c r="AH458" s="175"/>
    </row>
    <row r="459" spans="1:34" ht="39.75" customHeight="1" x14ac:dyDescent="0.3">
      <c r="A459" s="175"/>
      <c r="B459" s="558"/>
      <c r="C459" s="241"/>
      <c r="D459" s="225"/>
      <c r="E459" s="198"/>
      <c r="F459" s="207"/>
      <c r="G459" s="208"/>
      <c r="H459" s="206"/>
      <c r="I459" s="206"/>
      <c r="J459" s="206"/>
      <c r="K459" s="209"/>
      <c r="L459" s="207"/>
      <c r="M459" s="206"/>
      <c r="N459" s="206"/>
      <c r="O459" s="206"/>
      <c r="P459" s="206"/>
      <c r="Q459" s="210"/>
      <c r="R459" s="210"/>
      <c r="S459" s="207"/>
      <c r="T459" s="211"/>
      <c r="U459" s="208"/>
      <c r="V459" s="210"/>
      <c r="W459" s="175"/>
      <c r="X459" s="212"/>
      <c r="Y459" s="175"/>
      <c r="Z459" s="175"/>
      <c r="AA459" s="175"/>
      <c r="AB459" s="175"/>
      <c r="AC459" s="175"/>
      <c r="AD459" s="175"/>
      <c r="AE459" s="175"/>
      <c r="AF459" s="175"/>
      <c r="AG459" s="175"/>
      <c r="AH459" s="175"/>
    </row>
    <row r="460" spans="1:34" ht="39.75" customHeight="1" x14ac:dyDescent="0.3">
      <c r="A460" s="175"/>
      <c r="B460" s="558"/>
      <c r="C460" s="241"/>
      <c r="D460" s="225"/>
      <c r="E460" s="198"/>
      <c r="F460" s="207"/>
      <c r="G460" s="208"/>
      <c r="H460" s="206"/>
      <c r="I460" s="206"/>
      <c r="J460" s="206"/>
      <c r="K460" s="209"/>
      <c r="L460" s="207"/>
      <c r="M460" s="206"/>
      <c r="N460" s="206"/>
      <c r="O460" s="206"/>
      <c r="P460" s="206"/>
      <c r="Q460" s="210"/>
      <c r="R460" s="210"/>
      <c r="S460" s="207"/>
      <c r="T460" s="211"/>
      <c r="U460" s="208"/>
      <c r="V460" s="210"/>
      <c r="W460" s="175"/>
      <c r="X460" s="212"/>
      <c r="Y460" s="175"/>
      <c r="Z460" s="175"/>
      <c r="AA460" s="175"/>
      <c r="AB460" s="175"/>
      <c r="AC460" s="175"/>
      <c r="AD460" s="175"/>
      <c r="AE460" s="175"/>
      <c r="AF460" s="175"/>
      <c r="AG460" s="175"/>
      <c r="AH460" s="175"/>
    </row>
    <row r="461" spans="1:34" ht="39.75" customHeight="1" x14ac:dyDescent="0.3">
      <c r="A461" s="175"/>
      <c r="B461" s="558"/>
      <c r="C461" s="241"/>
      <c r="D461" s="225"/>
      <c r="E461" s="198"/>
      <c r="F461" s="207"/>
      <c r="G461" s="208"/>
      <c r="H461" s="206"/>
      <c r="I461" s="206"/>
      <c r="J461" s="206"/>
      <c r="K461" s="209"/>
      <c r="L461" s="207"/>
      <c r="M461" s="206"/>
      <c r="N461" s="206"/>
      <c r="O461" s="206"/>
      <c r="P461" s="206"/>
      <c r="Q461" s="210"/>
      <c r="R461" s="210"/>
      <c r="S461" s="207"/>
      <c r="T461" s="211"/>
      <c r="U461" s="208"/>
      <c r="V461" s="210"/>
      <c r="W461" s="175"/>
      <c r="X461" s="212"/>
      <c r="Y461" s="175"/>
      <c r="Z461" s="175"/>
      <c r="AA461" s="175"/>
      <c r="AB461" s="175"/>
      <c r="AC461" s="175"/>
      <c r="AD461" s="175"/>
      <c r="AE461" s="175"/>
      <c r="AF461" s="175"/>
      <c r="AG461" s="175"/>
      <c r="AH461" s="175"/>
    </row>
    <row r="462" spans="1:34" ht="39.75" customHeight="1" x14ac:dyDescent="0.3">
      <c r="A462" s="175"/>
      <c r="B462" s="558"/>
      <c r="C462" s="241"/>
      <c r="D462" s="225"/>
      <c r="E462" s="198"/>
      <c r="F462" s="207"/>
      <c r="G462" s="208"/>
      <c r="H462" s="206"/>
      <c r="I462" s="206"/>
      <c r="J462" s="206"/>
      <c r="K462" s="209"/>
      <c r="L462" s="207"/>
      <c r="M462" s="206"/>
      <c r="N462" s="206"/>
      <c r="O462" s="206"/>
      <c r="P462" s="206"/>
      <c r="Q462" s="210"/>
      <c r="R462" s="210"/>
      <c r="S462" s="207"/>
      <c r="T462" s="211"/>
      <c r="U462" s="208"/>
      <c r="V462" s="210"/>
      <c r="W462" s="175"/>
      <c r="X462" s="212"/>
      <c r="Y462" s="175"/>
      <c r="Z462" s="175"/>
      <c r="AA462" s="175"/>
      <c r="AB462" s="175"/>
      <c r="AC462" s="175"/>
      <c r="AD462" s="175"/>
      <c r="AE462" s="175"/>
      <c r="AF462" s="175"/>
      <c r="AG462" s="175"/>
      <c r="AH462" s="175"/>
    </row>
    <row r="463" spans="1:34" ht="39.75" customHeight="1" x14ac:dyDescent="0.3">
      <c r="A463" s="175"/>
      <c r="B463" s="558"/>
      <c r="C463" s="241"/>
      <c r="D463" s="225"/>
      <c r="E463" s="198"/>
      <c r="F463" s="207"/>
      <c r="G463" s="208"/>
      <c r="H463" s="212"/>
      <c r="I463" s="206"/>
      <c r="J463" s="206"/>
      <c r="K463" s="209"/>
      <c r="L463" s="207"/>
      <c r="M463" s="206"/>
      <c r="N463" s="206"/>
      <c r="O463" s="206"/>
      <c r="P463" s="206"/>
      <c r="Q463" s="210"/>
      <c r="R463" s="210"/>
      <c r="S463" s="207"/>
      <c r="T463" s="211"/>
      <c r="U463" s="208"/>
      <c r="V463" s="210"/>
      <c r="W463" s="175"/>
      <c r="X463" s="212"/>
      <c r="Y463" s="175"/>
      <c r="Z463" s="175"/>
      <c r="AA463" s="175"/>
      <c r="AB463" s="175"/>
      <c r="AC463" s="175"/>
      <c r="AD463" s="175"/>
      <c r="AE463" s="175"/>
      <c r="AF463" s="175"/>
      <c r="AG463" s="175"/>
      <c r="AH463" s="175"/>
    </row>
    <row r="464" spans="1:34" ht="39.75" customHeight="1" thickBot="1" x14ac:dyDescent="0.35">
      <c r="A464" s="175"/>
      <c r="B464" s="558"/>
      <c r="C464" s="243"/>
      <c r="D464" s="227"/>
      <c r="E464" s="198"/>
      <c r="F464" s="215"/>
      <c r="G464" s="216"/>
      <c r="H464" s="217"/>
      <c r="I464" s="217"/>
      <c r="J464" s="217"/>
      <c r="K464" s="218"/>
      <c r="L464" s="215"/>
      <c r="M464" s="217"/>
      <c r="N464" s="217"/>
      <c r="O464" s="217"/>
      <c r="P464" s="214"/>
      <c r="Q464" s="219"/>
      <c r="R464" s="210"/>
      <c r="S464" s="215"/>
      <c r="T464" s="220"/>
      <c r="U464" s="216"/>
      <c r="V464" s="219"/>
      <c r="W464" s="175"/>
      <c r="X464" s="212"/>
      <c r="Y464" s="175"/>
      <c r="Z464" s="175"/>
      <c r="AA464" s="175"/>
      <c r="AB464" s="175"/>
      <c r="AC464" s="175"/>
      <c r="AD464" s="175"/>
      <c r="AE464" s="175"/>
      <c r="AF464" s="175"/>
      <c r="AG464" s="175"/>
      <c r="AH464" s="175"/>
    </row>
    <row r="465" spans="1:34" ht="39.75" customHeight="1" thickBot="1" x14ac:dyDescent="0.35">
      <c r="A465" s="175"/>
      <c r="B465" s="559"/>
      <c r="C465" s="571" t="s">
        <v>367</v>
      </c>
      <c r="D465" s="553"/>
      <c r="E465" s="168">
        <f t="shared" ref="E465" si="70">SUM(E458:E464)</f>
        <v>0</v>
      </c>
      <c r="F465" s="169"/>
      <c r="G465" s="170"/>
      <c r="H465" s="168"/>
      <c r="I465" s="168"/>
      <c r="J465" s="168"/>
      <c r="K465" s="168"/>
      <c r="L465" s="169"/>
      <c r="M465" s="168"/>
      <c r="N465" s="168"/>
      <c r="O465" s="171"/>
      <c r="P465" s="171"/>
      <c r="Q465" s="172"/>
      <c r="R465" s="173"/>
      <c r="S465" s="169"/>
      <c r="T465" s="174"/>
      <c r="U465" s="167"/>
      <c r="V465" s="172"/>
      <c r="W465" s="175"/>
      <c r="X465" s="221"/>
      <c r="Y465" s="175"/>
      <c r="Z465" s="175"/>
      <c r="AA465" s="175"/>
      <c r="AB465" s="175"/>
      <c r="AC465" s="175"/>
      <c r="AD465" s="175"/>
      <c r="AE465" s="175"/>
      <c r="AF465" s="175"/>
      <c r="AG465" s="175"/>
      <c r="AH465" s="175"/>
    </row>
    <row r="466" spans="1:34" ht="39.75" customHeight="1" thickBot="1" x14ac:dyDescent="0.35">
      <c r="A466" s="175"/>
      <c r="B466" s="242"/>
      <c r="C466" s="571" t="s">
        <v>335</v>
      </c>
      <c r="D466" s="553"/>
      <c r="E466" s="168" t="str">
        <f t="shared" ref="E466" si="71">IF(E465=0, " ",E453-E465)</f>
        <v xml:space="preserve"> </v>
      </c>
      <c r="F466" s="223"/>
      <c r="G466" s="223"/>
      <c r="H466" s="223"/>
      <c r="I466" s="223"/>
      <c r="J466" s="223"/>
      <c r="K466" s="223"/>
      <c r="L466" s="222"/>
      <c r="M466" s="223"/>
      <c r="N466" s="223"/>
      <c r="O466" s="223"/>
      <c r="P466" s="222"/>
      <c r="Q466" s="223"/>
      <c r="R466" s="222"/>
      <c r="S466" s="223"/>
      <c r="T466" s="223"/>
      <c r="U466" s="222"/>
      <c r="V466" s="223"/>
      <c r="W466" s="223"/>
      <c r="X466" s="175"/>
      <c r="Y466" s="175"/>
      <c r="Z466" s="175"/>
      <c r="AA466" s="175"/>
      <c r="AB466" s="175"/>
      <c r="AC466" s="175"/>
      <c r="AD466" s="175"/>
      <c r="AE466" s="175"/>
      <c r="AF466" s="175"/>
      <c r="AG466" s="175"/>
      <c r="AH466" s="175"/>
    </row>
    <row r="467" spans="1:34" ht="39.75" customHeight="1" thickBot="1" x14ac:dyDescent="0.35">
      <c r="A467" s="175"/>
      <c r="B467" s="244"/>
      <c r="C467" s="244"/>
      <c r="D467" s="244"/>
      <c r="E467" s="252"/>
      <c r="F467" s="245"/>
      <c r="G467" s="245"/>
      <c r="H467" s="245"/>
      <c r="I467" s="246"/>
      <c r="J467" s="247"/>
      <c r="K467" s="248"/>
      <c r="L467" s="249"/>
      <c r="M467" s="245"/>
      <c r="N467" s="245"/>
      <c r="O467" s="245"/>
      <c r="P467" s="250"/>
      <c r="Q467" s="245"/>
      <c r="R467" s="222"/>
      <c r="S467" s="245"/>
      <c r="T467" s="246"/>
      <c r="U467" s="251"/>
      <c r="V467" s="245"/>
      <c r="W467" s="245"/>
      <c r="X467" s="175"/>
      <c r="Y467" s="175"/>
      <c r="Z467" s="175"/>
      <c r="AA467" s="175"/>
      <c r="AB467" s="175"/>
      <c r="AC467" s="175"/>
      <c r="AD467" s="175"/>
      <c r="AE467" s="175"/>
      <c r="AF467" s="175"/>
      <c r="AG467" s="175"/>
      <c r="AH467" s="175"/>
    </row>
    <row r="468" spans="1:34" ht="39.75" customHeight="1" thickBot="1" x14ac:dyDescent="0.35">
      <c r="A468" s="175"/>
      <c r="B468" s="304"/>
      <c r="C468" s="304"/>
      <c r="D468" s="304"/>
      <c r="E468" s="304"/>
      <c r="F468" s="305"/>
      <c r="G468" s="305"/>
      <c r="H468" s="305"/>
      <c r="I468" s="551" t="s">
        <v>312</v>
      </c>
      <c r="J468" s="552"/>
      <c r="K468" s="553"/>
      <c r="L468" s="306"/>
      <c r="M468" s="307" t="s">
        <v>366</v>
      </c>
      <c r="N468" s="551" t="s">
        <v>314</v>
      </c>
      <c r="O468" s="552"/>
      <c r="P468" s="553"/>
      <c r="Q468" s="306"/>
      <c r="R468" s="308"/>
      <c r="S468" s="309"/>
      <c r="T468" s="551" t="s">
        <v>311</v>
      </c>
      <c r="U468" s="553"/>
      <c r="V468" s="304"/>
      <c r="W468" s="304"/>
      <c r="X468" s="304"/>
      <c r="Y468" s="175"/>
      <c r="Z468" s="175"/>
      <c r="AA468" s="175"/>
      <c r="AB468" s="175"/>
      <c r="AC468" s="175"/>
      <c r="AD468" s="175"/>
      <c r="AE468" s="175"/>
      <c r="AF468" s="175"/>
      <c r="AG468" s="175"/>
      <c r="AH468" s="175"/>
    </row>
    <row r="469" spans="1:34" ht="39.75" customHeight="1" thickBot="1" x14ac:dyDescent="0.35">
      <c r="A469" s="175"/>
      <c r="B469" s="307" t="s">
        <v>299</v>
      </c>
      <c r="C469" s="310" t="s">
        <v>332</v>
      </c>
      <c r="D469" s="307" t="s">
        <v>362</v>
      </c>
      <c r="E469" s="311" t="s">
        <v>322</v>
      </c>
      <c r="F469" s="308"/>
      <c r="G469" s="311" t="s">
        <v>301</v>
      </c>
      <c r="H469" s="311" t="s">
        <v>302</v>
      </c>
      <c r="I469" s="307" t="s">
        <v>303</v>
      </c>
      <c r="J469" s="307" t="s">
        <v>336</v>
      </c>
      <c r="K469" s="307" t="s">
        <v>304</v>
      </c>
      <c r="L469" s="308"/>
      <c r="M469" s="307" t="s">
        <v>305</v>
      </c>
      <c r="N469" s="311" t="s">
        <v>341</v>
      </c>
      <c r="O469" s="311" t="s">
        <v>365</v>
      </c>
      <c r="P469" s="307" t="s">
        <v>0</v>
      </c>
      <c r="Q469" s="307" t="s">
        <v>307</v>
      </c>
      <c r="R469" s="311" t="s">
        <v>308</v>
      </c>
      <c r="S469" s="308"/>
      <c r="T469" s="311" t="s">
        <v>309</v>
      </c>
      <c r="U469" s="311" t="s">
        <v>310</v>
      </c>
      <c r="V469" s="311" t="s">
        <v>313</v>
      </c>
      <c r="W469" s="312"/>
      <c r="X469" s="307" t="s">
        <v>323</v>
      </c>
      <c r="Y469" s="175"/>
      <c r="Z469" s="175"/>
      <c r="AA469" s="175"/>
      <c r="AB469" s="175"/>
      <c r="AC469" s="175"/>
      <c r="AD469" s="175"/>
      <c r="AE469" s="175"/>
      <c r="AF469" s="175"/>
      <c r="AG469" s="175"/>
      <c r="AH469" s="175"/>
    </row>
    <row r="470" spans="1:34" ht="39.75" customHeight="1" x14ac:dyDescent="0.3">
      <c r="A470" s="175"/>
      <c r="B470" s="557"/>
      <c r="C470" s="240"/>
      <c r="D470" s="224"/>
      <c r="E470" s="198"/>
      <c r="F470" s="199"/>
      <c r="G470" s="200"/>
      <c r="H470" s="197"/>
      <c r="I470" s="197"/>
      <c r="J470" s="197"/>
      <c r="K470" s="201"/>
      <c r="L470" s="199"/>
      <c r="M470" s="197"/>
      <c r="N470" s="197"/>
      <c r="O470" s="197"/>
      <c r="P470" s="197"/>
      <c r="Q470" s="202"/>
      <c r="R470" s="202"/>
      <c r="S470" s="199"/>
      <c r="T470" s="203"/>
      <c r="U470" s="200"/>
      <c r="V470" s="204"/>
      <c r="W470" s="175"/>
      <c r="X470" s="205"/>
      <c r="Y470" s="175"/>
      <c r="Z470" s="175"/>
      <c r="AA470" s="175"/>
      <c r="AB470" s="175"/>
      <c r="AC470" s="175"/>
      <c r="AD470" s="175"/>
      <c r="AE470" s="175"/>
      <c r="AF470" s="175"/>
      <c r="AG470" s="175"/>
      <c r="AH470" s="175"/>
    </row>
    <row r="471" spans="1:34" ht="39.75" customHeight="1" x14ac:dyDescent="0.3">
      <c r="A471" s="175"/>
      <c r="B471" s="558"/>
      <c r="C471" s="241"/>
      <c r="D471" s="225"/>
      <c r="E471" s="198"/>
      <c r="F471" s="207"/>
      <c r="G471" s="208"/>
      <c r="H471" s="206"/>
      <c r="I471" s="206"/>
      <c r="J471" s="206"/>
      <c r="K471" s="209"/>
      <c r="L471" s="207"/>
      <c r="M471" s="206"/>
      <c r="N471" s="206"/>
      <c r="O471" s="206"/>
      <c r="P471" s="206"/>
      <c r="Q471" s="210"/>
      <c r="R471" s="210"/>
      <c r="S471" s="207"/>
      <c r="T471" s="211"/>
      <c r="U471" s="208"/>
      <c r="V471" s="210"/>
      <c r="W471" s="175"/>
      <c r="X471" s="212"/>
      <c r="Y471" s="175"/>
      <c r="Z471" s="175"/>
      <c r="AA471" s="175"/>
      <c r="AB471" s="175"/>
      <c r="AC471" s="175"/>
      <c r="AD471" s="175"/>
      <c r="AE471" s="175"/>
      <c r="AF471" s="175"/>
      <c r="AG471" s="175"/>
      <c r="AH471" s="175"/>
    </row>
    <row r="472" spans="1:34" ht="39.75" customHeight="1" x14ac:dyDescent="0.3">
      <c r="A472" s="175"/>
      <c r="B472" s="558"/>
      <c r="C472" s="241"/>
      <c r="D472" s="225"/>
      <c r="E472" s="198"/>
      <c r="F472" s="207"/>
      <c r="G472" s="208"/>
      <c r="H472" s="206"/>
      <c r="I472" s="206"/>
      <c r="J472" s="206"/>
      <c r="K472" s="209"/>
      <c r="L472" s="207"/>
      <c r="M472" s="206"/>
      <c r="N472" s="206"/>
      <c r="O472" s="206"/>
      <c r="P472" s="206"/>
      <c r="Q472" s="210"/>
      <c r="R472" s="210"/>
      <c r="S472" s="207"/>
      <c r="T472" s="211"/>
      <c r="U472" s="208"/>
      <c r="V472" s="210"/>
      <c r="W472" s="175"/>
      <c r="X472" s="212"/>
      <c r="Y472" s="175"/>
      <c r="Z472" s="175"/>
      <c r="AA472" s="175"/>
      <c r="AB472" s="175"/>
      <c r="AC472" s="175"/>
      <c r="AD472" s="175"/>
      <c r="AE472" s="175"/>
      <c r="AF472" s="175"/>
      <c r="AG472" s="175"/>
      <c r="AH472" s="175"/>
    </row>
    <row r="473" spans="1:34" ht="39.75" customHeight="1" x14ac:dyDescent="0.3">
      <c r="A473" s="175"/>
      <c r="B473" s="558"/>
      <c r="C473" s="241"/>
      <c r="D473" s="225"/>
      <c r="E473" s="198"/>
      <c r="F473" s="207"/>
      <c r="G473" s="208"/>
      <c r="H473" s="206"/>
      <c r="I473" s="206"/>
      <c r="J473" s="206"/>
      <c r="K473" s="209"/>
      <c r="L473" s="207"/>
      <c r="M473" s="206"/>
      <c r="N473" s="206"/>
      <c r="O473" s="206"/>
      <c r="P473" s="206"/>
      <c r="Q473" s="210"/>
      <c r="R473" s="210"/>
      <c r="S473" s="207"/>
      <c r="T473" s="211"/>
      <c r="U473" s="208"/>
      <c r="V473" s="210"/>
      <c r="W473" s="175"/>
      <c r="X473" s="212"/>
      <c r="Y473" s="175"/>
      <c r="Z473" s="175"/>
      <c r="AA473" s="175"/>
      <c r="AB473" s="175"/>
      <c r="AC473" s="175"/>
      <c r="AD473" s="175"/>
      <c r="AE473" s="175"/>
      <c r="AF473" s="175"/>
      <c r="AG473" s="175"/>
      <c r="AH473" s="175"/>
    </row>
    <row r="474" spans="1:34" ht="39.75" customHeight="1" x14ac:dyDescent="0.3">
      <c r="A474" s="175"/>
      <c r="B474" s="558"/>
      <c r="C474" s="241"/>
      <c r="D474" s="225"/>
      <c r="E474" s="198"/>
      <c r="F474" s="207"/>
      <c r="G474" s="208"/>
      <c r="H474" s="206"/>
      <c r="I474" s="206"/>
      <c r="J474" s="206"/>
      <c r="K474" s="209"/>
      <c r="L474" s="207"/>
      <c r="M474" s="206"/>
      <c r="N474" s="206"/>
      <c r="O474" s="206"/>
      <c r="P474" s="206"/>
      <c r="Q474" s="210"/>
      <c r="R474" s="210"/>
      <c r="S474" s="207"/>
      <c r="T474" s="211"/>
      <c r="U474" s="208"/>
      <c r="V474" s="210"/>
      <c r="W474" s="175"/>
      <c r="X474" s="212"/>
      <c r="Y474" s="175"/>
      <c r="Z474" s="175"/>
      <c r="AA474" s="175"/>
      <c r="AB474" s="175"/>
      <c r="AC474" s="175"/>
      <c r="AD474" s="175"/>
      <c r="AE474" s="175"/>
      <c r="AF474" s="175"/>
      <c r="AG474" s="175"/>
      <c r="AH474" s="175"/>
    </row>
    <row r="475" spans="1:34" ht="39.75" customHeight="1" x14ac:dyDescent="0.3">
      <c r="A475" s="175"/>
      <c r="B475" s="558"/>
      <c r="C475" s="241"/>
      <c r="D475" s="225"/>
      <c r="E475" s="198"/>
      <c r="F475" s="207"/>
      <c r="G475" s="208"/>
      <c r="H475" s="212"/>
      <c r="I475" s="206"/>
      <c r="J475" s="206"/>
      <c r="K475" s="209"/>
      <c r="L475" s="207"/>
      <c r="M475" s="206"/>
      <c r="N475" s="206"/>
      <c r="O475" s="206"/>
      <c r="P475" s="206"/>
      <c r="Q475" s="210"/>
      <c r="R475" s="210"/>
      <c r="S475" s="207"/>
      <c r="T475" s="211"/>
      <c r="U475" s="208"/>
      <c r="V475" s="210"/>
      <c r="W475" s="175"/>
      <c r="X475" s="212"/>
      <c r="Y475" s="175"/>
      <c r="Z475" s="175"/>
      <c r="AA475" s="175"/>
      <c r="AB475" s="175"/>
      <c r="AC475" s="175"/>
      <c r="AD475" s="175"/>
      <c r="AE475" s="175"/>
      <c r="AF475" s="175"/>
      <c r="AG475" s="175"/>
      <c r="AH475" s="175"/>
    </row>
    <row r="476" spans="1:34" ht="39.75" customHeight="1" thickBot="1" x14ac:dyDescent="0.35">
      <c r="A476" s="175"/>
      <c r="B476" s="558"/>
      <c r="C476" s="243"/>
      <c r="D476" s="227"/>
      <c r="E476" s="198"/>
      <c r="F476" s="215"/>
      <c r="G476" s="216"/>
      <c r="H476" s="217"/>
      <c r="I476" s="217"/>
      <c r="J476" s="217"/>
      <c r="K476" s="218"/>
      <c r="L476" s="215"/>
      <c r="M476" s="217"/>
      <c r="N476" s="217"/>
      <c r="O476" s="217"/>
      <c r="P476" s="214"/>
      <c r="Q476" s="219"/>
      <c r="R476" s="210"/>
      <c r="S476" s="215"/>
      <c r="T476" s="220"/>
      <c r="U476" s="216"/>
      <c r="V476" s="219"/>
      <c r="W476" s="175"/>
      <c r="X476" s="212"/>
      <c r="Y476" s="175"/>
      <c r="Z476" s="175"/>
      <c r="AA476" s="175"/>
      <c r="AB476" s="175"/>
      <c r="AC476" s="175"/>
      <c r="AD476" s="175"/>
      <c r="AE476" s="175"/>
      <c r="AF476" s="175"/>
      <c r="AG476" s="175"/>
      <c r="AH476" s="175"/>
    </row>
    <row r="477" spans="1:34" ht="39.75" customHeight="1" thickBot="1" x14ac:dyDescent="0.35">
      <c r="A477" s="175"/>
      <c r="B477" s="559"/>
      <c r="C477" s="571" t="s">
        <v>367</v>
      </c>
      <c r="D477" s="553"/>
      <c r="E477" s="168">
        <f t="shared" ref="E477" si="72">SUM(E470:E476)</f>
        <v>0</v>
      </c>
      <c r="F477" s="169"/>
      <c r="G477" s="170"/>
      <c r="H477" s="168"/>
      <c r="I477" s="168"/>
      <c r="J477" s="168"/>
      <c r="K477" s="168"/>
      <c r="L477" s="169"/>
      <c r="M477" s="168"/>
      <c r="N477" s="168"/>
      <c r="O477" s="171"/>
      <c r="P477" s="171"/>
      <c r="Q477" s="172"/>
      <c r="R477" s="173"/>
      <c r="S477" s="169"/>
      <c r="T477" s="174"/>
      <c r="U477" s="167"/>
      <c r="V477" s="172"/>
      <c r="W477" s="175"/>
      <c r="X477" s="221"/>
      <c r="Y477" s="175"/>
      <c r="Z477" s="175"/>
      <c r="AA477" s="175"/>
      <c r="AB477" s="175"/>
      <c r="AC477" s="175"/>
      <c r="AD477" s="175"/>
      <c r="AE477" s="175"/>
      <c r="AF477" s="175"/>
      <c r="AG477" s="175"/>
      <c r="AH477" s="175"/>
    </row>
    <row r="478" spans="1:34" ht="39.75" customHeight="1" thickBot="1" x14ac:dyDescent="0.35">
      <c r="A478" s="175"/>
      <c r="B478" s="242"/>
      <c r="C478" s="571" t="s">
        <v>335</v>
      </c>
      <c r="D478" s="553"/>
      <c r="E478" s="168" t="str">
        <f t="shared" ref="E478" si="73">IF(E477=0, " ",E465-E477)</f>
        <v xml:space="preserve"> </v>
      </c>
      <c r="F478" s="223"/>
      <c r="G478" s="223"/>
      <c r="H478" s="223"/>
      <c r="I478" s="223"/>
      <c r="J478" s="223"/>
      <c r="K478" s="223"/>
      <c r="L478" s="222"/>
      <c r="M478" s="223"/>
      <c r="N478" s="223"/>
      <c r="O478" s="223"/>
      <c r="P478" s="222"/>
      <c r="Q478" s="223"/>
      <c r="R478" s="222"/>
      <c r="S478" s="223"/>
      <c r="T478" s="223"/>
      <c r="U478" s="222"/>
      <c r="V478" s="223"/>
      <c r="W478" s="223"/>
      <c r="X478" s="175"/>
      <c r="Y478" s="175"/>
      <c r="Z478" s="175"/>
      <c r="AA478" s="175"/>
      <c r="AB478" s="175"/>
      <c r="AC478" s="175"/>
      <c r="AD478" s="175"/>
      <c r="AE478" s="175"/>
      <c r="AF478" s="175"/>
      <c r="AG478" s="175"/>
      <c r="AH478" s="175"/>
    </row>
    <row r="479" spans="1:34" ht="39.75" customHeight="1" thickBot="1" x14ac:dyDescent="0.35">
      <c r="A479" s="175"/>
      <c r="B479" s="244"/>
      <c r="C479" s="244"/>
      <c r="D479" s="244"/>
      <c r="E479" s="252"/>
      <c r="F479" s="245"/>
      <c r="G479" s="245"/>
      <c r="H479" s="245"/>
      <c r="I479" s="246"/>
      <c r="J479" s="247"/>
      <c r="K479" s="248"/>
      <c r="L479" s="249"/>
      <c r="M479" s="245"/>
      <c r="N479" s="245"/>
      <c r="O479" s="245"/>
      <c r="P479" s="250"/>
      <c r="Q479" s="245"/>
      <c r="R479" s="222"/>
      <c r="S479" s="245"/>
      <c r="T479" s="246"/>
      <c r="U479" s="251"/>
      <c r="V479" s="245"/>
      <c r="W479" s="245"/>
      <c r="X479" s="175"/>
      <c r="Y479" s="175"/>
      <c r="Z479" s="175"/>
      <c r="AA479" s="175"/>
      <c r="AB479" s="175"/>
      <c r="AC479" s="175"/>
      <c r="AD479" s="175"/>
      <c r="AE479" s="175"/>
      <c r="AF479" s="175"/>
      <c r="AG479" s="175"/>
      <c r="AH479" s="175"/>
    </row>
    <row r="480" spans="1:34" ht="39.75" customHeight="1" thickBot="1" x14ac:dyDescent="0.35">
      <c r="A480" s="175"/>
      <c r="B480" s="304"/>
      <c r="C480" s="304"/>
      <c r="D480" s="304"/>
      <c r="E480" s="304"/>
      <c r="F480" s="305"/>
      <c r="G480" s="305"/>
      <c r="H480" s="305"/>
      <c r="I480" s="551" t="s">
        <v>312</v>
      </c>
      <c r="J480" s="552"/>
      <c r="K480" s="553"/>
      <c r="L480" s="306"/>
      <c r="M480" s="307" t="s">
        <v>366</v>
      </c>
      <c r="N480" s="551" t="s">
        <v>314</v>
      </c>
      <c r="O480" s="552"/>
      <c r="P480" s="553"/>
      <c r="Q480" s="306"/>
      <c r="R480" s="308"/>
      <c r="S480" s="309"/>
      <c r="T480" s="551" t="s">
        <v>311</v>
      </c>
      <c r="U480" s="553"/>
      <c r="V480" s="304"/>
      <c r="W480" s="304"/>
      <c r="X480" s="304"/>
      <c r="Y480" s="175"/>
      <c r="Z480" s="175"/>
      <c r="AA480" s="175"/>
      <c r="AB480" s="175"/>
      <c r="AC480" s="175"/>
      <c r="AD480" s="175"/>
      <c r="AE480" s="175"/>
      <c r="AF480" s="175"/>
      <c r="AG480" s="175"/>
      <c r="AH480" s="175"/>
    </row>
    <row r="481" spans="1:34" ht="39.75" customHeight="1" thickBot="1" x14ac:dyDescent="0.35">
      <c r="A481" s="175"/>
      <c r="B481" s="307" t="s">
        <v>299</v>
      </c>
      <c r="C481" s="310" t="s">
        <v>332</v>
      </c>
      <c r="D481" s="307" t="s">
        <v>362</v>
      </c>
      <c r="E481" s="311" t="s">
        <v>322</v>
      </c>
      <c r="F481" s="308"/>
      <c r="G481" s="311" t="s">
        <v>301</v>
      </c>
      <c r="H481" s="311" t="s">
        <v>302</v>
      </c>
      <c r="I481" s="307" t="s">
        <v>303</v>
      </c>
      <c r="J481" s="307" t="s">
        <v>336</v>
      </c>
      <c r="K481" s="307" t="s">
        <v>304</v>
      </c>
      <c r="L481" s="308"/>
      <c r="M481" s="307" t="s">
        <v>305</v>
      </c>
      <c r="N481" s="311" t="s">
        <v>341</v>
      </c>
      <c r="O481" s="311" t="s">
        <v>365</v>
      </c>
      <c r="P481" s="307" t="s">
        <v>0</v>
      </c>
      <c r="Q481" s="307" t="s">
        <v>307</v>
      </c>
      <c r="R481" s="311" t="s">
        <v>308</v>
      </c>
      <c r="S481" s="308"/>
      <c r="T481" s="311" t="s">
        <v>309</v>
      </c>
      <c r="U481" s="311" t="s">
        <v>310</v>
      </c>
      <c r="V481" s="311" t="s">
        <v>313</v>
      </c>
      <c r="W481" s="312"/>
      <c r="X481" s="307" t="s">
        <v>323</v>
      </c>
      <c r="Y481" s="175"/>
      <c r="Z481" s="175"/>
      <c r="AA481" s="175"/>
      <c r="AB481" s="175"/>
      <c r="AC481" s="175"/>
      <c r="AD481" s="175"/>
      <c r="AE481" s="175"/>
      <c r="AF481" s="175"/>
      <c r="AG481" s="175"/>
      <c r="AH481" s="175"/>
    </row>
    <row r="482" spans="1:34" ht="39.75" customHeight="1" x14ac:dyDescent="0.3">
      <c r="A482" s="175"/>
      <c r="B482" s="557"/>
      <c r="C482" s="240"/>
      <c r="D482" s="224"/>
      <c r="E482" s="198"/>
      <c r="F482" s="199"/>
      <c r="G482" s="200"/>
      <c r="H482" s="197"/>
      <c r="I482" s="197"/>
      <c r="J482" s="197"/>
      <c r="K482" s="201"/>
      <c r="L482" s="199"/>
      <c r="M482" s="197"/>
      <c r="N482" s="197"/>
      <c r="O482" s="197"/>
      <c r="P482" s="197"/>
      <c r="Q482" s="202"/>
      <c r="R482" s="202"/>
      <c r="S482" s="199"/>
      <c r="T482" s="203"/>
      <c r="U482" s="200"/>
      <c r="V482" s="204"/>
      <c r="W482" s="175"/>
      <c r="X482" s="205"/>
      <c r="Y482" s="175"/>
      <c r="Z482" s="175"/>
      <c r="AA482" s="175"/>
      <c r="AB482" s="175"/>
      <c r="AC482" s="175"/>
      <c r="AD482" s="175"/>
      <c r="AE482" s="175"/>
      <c r="AF482" s="175"/>
      <c r="AG482" s="175"/>
      <c r="AH482" s="175"/>
    </row>
    <row r="483" spans="1:34" ht="39.75" customHeight="1" x14ac:dyDescent="0.3">
      <c r="A483" s="175"/>
      <c r="B483" s="558"/>
      <c r="C483" s="241"/>
      <c r="D483" s="225"/>
      <c r="E483" s="198"/>
      <c r="F483" s="207"/>
      <c r="G483" s="208"/>
      <c r="H483" s="206"/>
      <c r="I483" s="206"/>
      <c r="J483" s="206"/>
      <c r="K483" s="209"/>
      <c r="L483" s="207"/>
      <c r="M483" s="206"/>
      <c r="N483" s="206"/>
      <c r="O483" s="206"/>
      <c r="P483" s="206"/>
      <c r="Q483" s="210"/>
      <c r="R483" s="210"/>
      <c r="S483" s="207"/>
      <c r="T483" s="211"/>
      <c r="U483" s="208"/>
      <c r="V483" s="210"/>
      <c r="W483" s="175"/>
      <c r="X483" s="212"/>
      <c r="Y483" s="175"/>
      <c r="Z483" s="175"/>
      <c r="AA483" s="175"/>
      <c r="AB483" s="175"/>
      <c r="AC483" s="175"/>
      <c r="AD483" s="175"/>
      <c r="AE483" s="175"/>
      <c r="AF483" s="175"/>
      <c r="AG483" s="175"/>
      <c r="AH483" s="175"/>
    </row>
    <row r="484" spans="1:34" ht="39.75" customHeight="1" x14ac:dyDescent="0.3">
      <c r="A484" s="175"/>
      <c r="B484" s="558"/>
      <c r="C484" s="241"/>
      <c r="D484" s="225"/>
      <c r="E484" s="198"/>
      <c r="F484" s="207"/>
      <c r="G484" s="208"/>
      <c r="H484" s="206"/>
      <c r="I484" s="206"/>
      <c r="J484" s="206"/>
      <c r="K484" s="209"/>
      <c r="L484" s="207"/>
      <c r="M484" s="206"/>
      <c r="N484" s="206"/>
      <c r="O484" s="206"/>
      <c r="P484" s="206"/>
      <c r="Q484" s="210"/>
      <c r="R484" s="210"/>
      <c r="S484" s="207"/>
      <c r="T484" s="211"/>
      <c r="U484" s="208"/>
      <c r="V484" s="210"/>
      <c r="W484" s="175"/>
      <c r="X484" s="212"/>
      <c r="Y484" s="175"/>
      <c r="Z484" s="175"/>
      <c r="AA484" s="175"/>
      <c r="AB484" s="175"/>
      <c r="AC484" s="175"/>
      <c r="AD484" s="175"/>
      <c r="AE484" s="175"/>
      <c r="AF484" s="175"/>
      <c r="AG484" s="175"/>
      <c r="AH484" s="175"/>
    </row>
    <row r="485" spans="1:34" ht="39.75" customHeight="1" x14ac:dyDescent="0.3">
      <c r="A485" s="175"/>
      <c r="B485" s="558"/>
      <c r="C485" s="241"/>
      <c r="D485" s="225"/>
      <c r="E485" s="198"/>
      <c r="F485" s="207"/>
      <c r="G485" s="208"/>
      <c r="H485" s="206"/>
      <c r="I485" s="206"/>
      <c r="J485" s="206"/>
      <c r="K485" s="209"/>
      <c r="L485" s="207"/>
      <c r="M485" s="206"/>
      <c r="N485" s="206"/>
      <c r="O485" s="206"/>
      <c r="P485" s="206"/>
      <c r="Q485" s="210"/>
      <c r="R485" s="210"/>
      <c r="S485" s="207"/>
      <c r="T485" s="211"/>
      <c r="U485" s="208"/>
      <c r="V485" s="210"/>
      <c r="W485" s="175"/>
      <c r="X485" s="212"/>
      <c r="Y485" s="175"/>
      <c r="Z485" s="175"/>
      <c r="AA485" s="175"/>
      <c r="AB485" s="175"/>
      <c r="AC485" s="175"/>
      <c r="AD485" s="175"/>
      <c r="AE485" s="175"/>
      <c r="AF485" s="175"/>
      <c r="AG485" s="175"/>
      <c r="AH485" s="175"/>
    </row>
    <row r="486" spans="1:34" ht="39.75" customHeight="1" x14ac:dyDescent="0.3">
      <c r="A486" s="175"/>
      <c r="B486" s="558"/>
      <c r="C486" s="241"/>
      <c r="D486" s="225"/>
      <c r="E486" s="198"/>
      <c r="F486" s="207"/>
      <c r="G486" s="208"/>
      <c r="H486" s="206"/>
      <c r="I486" s="206"/>
      <c r="J486" s="206"/>
      <c r="K486" s="209"/>
      <c r="L486" s="207"/>
      <c r="M486" s="206"/>
      <c r="N486" s="206"/>
      <c r="O486" s="206"/>
      <c r="P486" s="206"/>
      <c r="Q486" s="210"/>
      <c r="R486" s="210"/>
      <c r="S486" s="207"/>
      <c r="T486" s="211"/>
      <c r="U486" s="208"/>
      <c r="V486" s="210"/>
      <c r="W486" s="175"/>
      <c r="X486" s="212"/>
      <c r="Y486" s="175"/>
      <c r="Z486" s="175"/>
      <c r="AA486" s="175"/>
      <c r="AB486" s="175"/>
      <c r="AC486" s="175"/>
      <c r="AD486" s="175"/>
      <c r="AE486" s="175"/>
      <c r="AF486" s="175"/>
      <c r="AG486" s="175"/>
      <c r="AH486" s="175"/>
    </row>
    <row r="487" spans="1:34" ht="39.75" customHeight="1" x14ac:dyDescent="0.3">
      <c r="A487" s="175"/>
      <c r="B487" s="558"/>
      <c r="C487" s="241"/>
      <c r="D487" s="225"/>
      <c r="E487" s="198"/>
      <c r="F487" s="207"/>
      <c r="G487" s="208"/>
      <c r="H487" s="212"/>
      <c r="I487" s="206"/>
      <c r="J487" s="206"/>
      <c r="K487" s="209"/>
      <c r="L487" s="207"/>
      <c r="M487" s="206"/>
      <c r="N487" s="206"/>
      <c r="O487" s="206"/>
      <c r="P487" s="206"/>
      <c r="Q487" s="210"/>
      <c r="R487" s="210"/>
      <c r="S487" s="207"/>
      <c r="T487" s="211"/>
      <c r="U487" s="208"/>
      <c r="V487" s="210"/>
      <c r="W487" s="175"/>
      <c r="X487" s="212"/>
      <c r="Y487" s="175"/>
      <c r="Z487" s="175"/>
      <c r="AA487" s="175"/>
      <c r="AB487" s="175"/>
      <c r="AC487" s="175"/>
      <c r="AD487" s="175"/>
      <c r="AE487" s="175"/>
      <c r="AF487" s="175"/>
      <c r="AG487" s="175"/>
      <c r="AH487" s="175"/>
    </row>
    <row r="488" spans="1:34" ht="39.75" customHeight="1" thickBot="1" x14ac:dyDescent="0.35">
      <c r="A488" s="175"/>
      <c r="B488" s="558"/>
      <c r="C488" s="243"/>
      <c r="D488" s="227"/>
      <c r="E488" s="198"/>
      <c r="F488" s="215"/>
      <c r="G488" s="216"/>
      <c r="H488" s="217"/>
      <c r="I488" s="217"/>
      <c r="J488" s="217"/>
      <c r="K488" s="218"/>
      <c r="L488" s="215"/>
      <c r="M488" s="217"/>
      <c r="N488" s="217"/>
      <c r="O488" s="217"/>
      <c r="P488" s="214"/>
      <c r="Q488" s="219"/>
      <c r="R488" s="210"/>
      <c r="S488" s="215"/>
      <c r="T488" s="220"/>
      <c r="U488" s="216"/>
      <c r="V488" s="219"/>
      <c r="W488" s="175"/>
      <c r="X488" s="212"/>
      <c r="Y488" s="175"/>
      <c r="Z488" s="175"/>
      <c r="AA488" s="175"/>
      <c r="AB488" s="175"/>
      <c r="AC488" s="175"/>
      <c r="AD488" s="175"/>
      <c r="AE488" s="175"/>
      <c r="AF488" s="175"/>
      <c r="AG488" s="175"/>
      <c r="AH488" s="175"/>
    </row>
    <row r="489" spans="1:34" ht="39.75" customHeight="1" thickBot="1" x14ac:dyDescent="0.35">
      <c r="A489" s="175"/>
      <c r="B489" s="559"/>
      <c r="C489" s="571" t="s">
        <v>367</v>
      </c>
      <c r="D489" s="553"/>
      <c r="E489" s="168">
        <f t="shared" ref="E489" si="74">SUM(E482:E488)</f>
        <v>0</v>
      </c>
      <c r="F489" s="169"/>
      <c r="G489" s="170"/>
      <c r="H489" s="168"/>
      <c r="I489" s="168"/>
      <c r="J489" s="168"/>
      <c r="K489" s="168"/>
      <c r="L489" s="169"/>
      <c r="M489" s="168"/>
      <c r="N489" s="168"/>
      <c r="O489" s="171"/>
      <c r="P489" s="171"/>
      <c r="Q489" s="172"/>
      <c r="R489" s="173"/>
      <c r="S489" s="169"/>
      <c r="T489" s="174"/>
      <c r="U489" s="167"/>
      <c r="V489" s="172"/>
      <c r="W489" s="175"/>
      <c r="X489" s="221"/>
      <c r="Y489" s="175"/>
      <c r="Z489" s="175"/>
      <c r="AA489" s="175"/>
      <c r="AB489" s="175"/>
      <c r="AC489" s="175"/>
      <c r="AD489" s="175"/>
      <c r="AE489" s="175"/>
      <c r="AF489" s="175"/>
      <c r="AG489" s="175"/>
      <c r="AH489" s="175"/>
    </row>
    <row r="490" spans="1:34" ht="39.75" customHeight="1" thickBot="1" x14ac:dyDescent="0.35">
      <c r="A490" s="175"/>
      <c r="B490" s="242"/>
      <c r="C490" s="571" t="s">
        <v>335</v>
      </c>
      <c r="D490" s="553"/>
      <c r="E490" s="168" t="str">
        <f t="shared" ref="E490" si="75">IF(E489=0, " ",E477-E489)</f>
        <v xml:space="preserve"> </v>
      </c>
      <c r="F490" s="223"/>
      <c r="G490" s="223"/>
      <c r="H490" s="223"/>
      <c r="I490" s="223"/>
      <c r="J490" s="223"/>
      <c r="K490" s="223"/>
      <c r="L490" s="222"/>
      <c r="M490" s="223"/>
      <c r="N490" s="223"/>
      <c r="O490" s="223"/>
      <c r="P490" s="222"/>
      <c r="Q490" s="223"/>
      <c r="R490" s="222"/>
      <c r="S490" s="223"/>
      <c r="T490" s="223"/>
      <c r="U490" s="222"/>
      <c r="V490" s="223"/>
      <c r="W490" s="223"/>
      <c r="X490" s="175"/>
      <c r="Y490" s="175"/>
      <c r="Z490" s="175"/>
      <c r="AA490" s="175"/>
      <c r="AB490" s="175"/>
      <c r="AC490" s="175"/>
      <c r="AD490" s="175"/>
      <c r="AE490" s="175"/>
      <c r="AF490" s="175"/>
      <c r="AG490" s="175"/>
      <c r="AH490" s="175"/>
    </row>
    <row r="491" spans="1:34" ht="39.75" customHeight="1" thickBot="1" x14ac:dyDescent="0.35">
      <c r="A491" s="175"/>
      <c r="B491" s="244"/>
      <c r="C491" s="244"/>
      <c r="D491" s="244"/>
      <c r="E491" s="252"/>
      <c r="F491" s="245"/>
      <c r="G491" s="245"/>
      <c r="H491" s="245"/>
      <c r="I491" s="246"/>
      <c r="J491" s="247"/>
      <c r="K491" s="248"/>
      <c r="L491" s="249"/>
      <c r="M491" s="245"/>
      <c r="N491" s="245"/>
      <c r="O491" s="245"/>
      <c r="P491" s="250"/>
      <c r="Q491" s="245"/>
      <c r="R491" s="222"/>
      <c r="S491" s="245"/>
      <c r="T491" s="246"/>
      <c r="U491" s="251"/>
      <c r="V491" s="245"/>
      <c r="W491" s="245"/>
      <c r="X491" s="175"/>
      <c r="Y491" s="175"/>
      <c r="Z491" s="175"/>
      <c r="AA491" s="175"/>
      <c r="AB491" s="175"/>
      <c r="AC491" s="175"/>
      <c r="AD491" s="175"/>
      <c r="AE491" s="175"/>
      <c r="AF491" s="175"/>
      <c r="AG491" s="175"/>
      <c r="AH491" s="175"/>
    </row>
    <row r="492" spans="1:34" ht="39.75" customHeight="1" thickBot="1" x14ac:dyDescent="0.35">
      <c r="A492" s="175"/>
      <c r="B492" s="304"/>
      <c r="C492" s="304"/>
      <c r="D492" s="304"/>
      <c r="E492" s="304"/>
      <c r="F492" s="305"/>
      <c r="G492" s="305"/>
      <c r="H492" s="305"/>
      <c r="I492" s="551" t="s">
        <v>312</v>
      </c>
      <c r="J492" s="552"/>
      <c r="K492" s="553"/>
      <c r="L492" s="306"/>
      <c r="M492" s="307" t="s">
        <v>366</v>
      </c>
      <c r="N492" s="551" t="s">
        <v>314</v>
      </c>
      <c r="O492" s="552"/>
      <c r="P492" s="553"/>
      <c r="Q492" s="306"/>
      <c r="R492" s="308"/>
      <c r="S492" s="309"/>
      <c r="T492" s="551" t="s">
        <v>311</v>
      </c>
      <c r="U492" s="553"/>
      <c r="V492" s="304"/>
      <c r="W492" s="304"/>
      <c r="X492" s="304"/>
      <c r="Y492" s="175"/>
      <c r="Z492" s="175"/>
      <c r="AA492" s="175"/>
      <c r="AB492" s="175"/>
      <c r="AC492" s="175"/>
      <c r="AD492" s="175"/>
      <c r="AE492" s="175"/>
      <c r="AF492" s="175"/>
      <c r="AG492" s="175"/>
      <c r="AH492" s="175"/>
    </row>
    <row r="493" spans="1:34" ht="39.75" customHeight="1" thickBot="1" x14ac:dyDescent="0.35">
      <c r="A493" s="175"/>
      <c r="B493" s="307" t="s">
        <v>299</v>
      </c>
      <c r="C493" s="310" t="s">
        <v>332</v>
      </c>
      <c r="D493" s="307" t="s">
        <v>362</v>
      </c>
      <c r="E493" s="311" t="s">
        <v>322</v>
      </c>
      <c r="F493" s="308"/>
      <c r="G493" s="311" t="s">
        <v>301</v>
      </c>
      <c r="H493" s="311" t="s">
        <v>302</v>
      </c>
      <c r="I493" s="307" t="s">
        <v>303</v>
      </c>
      <c r="J493" s="307" t="s">
        <v>336</v>
      </c>
      <c r="K493" s="307" t="s">
        <v>304</v>
      </c>
      <c r="L493" s="308"/>
      <c r="M493" s="307" t="s">
        <v>305</v>
      </c>
      <c r="N493" s="311" t="s">
        <v>341</v>
      </c>
      <c r="O493" s="311" t="s">
        <v>365</v>
      </c>
      <c r="P493" s="307" t="s">
        <v>0</v>
      </c>
      <c r="Q493" s="307" t="s">
        <v>307</v>
      </c>
      <c r="R493" s="311" t="s">
        <v>308</v>
      </c>
      <c r="S493" s="308"/>
      <c r="T493" s="311" t="s">
        <v>309</v>
      </c>
      <c r="U493" s="311" t="s">
        <v>310</v>
      </c>
      <c r="V493" s="311" t="s">
        <v>313</v>
      </c>
      <c r="W493" s="312"/>
      <c r="X493" s="307" t="s">
        <v>323</v>
      </c>
      <c r="Y493" s="175"/>
      <c r="Z493" s="175"/>
      <c r="AA493" s="175"/>
      <c r="AB493" s="175"/>
      <c r="AC493" s="175"/>
      <c r="AD493" s="175"/>
      <c r="AE493" s="175"/>
      <c r="AF493" s="175"/>
      <c r="AG493" s="175"/>
      <c r="AH493" s="175"/>
    </row>
    <row r="494" spans="1:34" ht="39.75" customHeight="1" x14ac:dyDescent="0.3">
      <c r="A494" s="175"/>
      <c r="B494" s="557"/>
      <c r="C494" s="240"/>
      <c r="D494" s="224"/>
      <c r="E494" s="198"/>
      <c r="F494" s="199"/>
      <c r="G494" s="200"/>
      <c r="H494" s="197"/>
      <c r="I494" s="197"/>
      <c r="J494" s="197"/>
      <c r="K494" s="201"/>
      <c r="L494" s="199"/>
      <c r="M494" s="197"/>
      <c r="N494" s="197"/>
      <c r="O494" s="197"/>
      <c r="P494" s="197"/>
      <c r="Q494" s="202"/>
      <c r="R494" s="202"/>
      <c r="S494" s="199"/>
      <c r="T494" s="203"/>
      <c r="U494" s="200"/>
      <c r="V494" s="204"/>
      <c r="W494" s="175"/>
      <c r="X494" s="205"/>
      <c r="Y494" s="175"/>
      <c r="Z494" s="175"/>
      <c r="AA494" s="175"/>
      <c r="AB494" s="175"/>
      <c r="AC494" s="175"/>
      <c r="AD494" s="175"/>
      <c r="AE494" s="175"/>
      <c r="AF494" s="175"/>
      <c r="AG494" s="175"/>
      <c r="AH494" s="175"/>
    </row>
    <row r="495" spans="1:34" ht="39.75" customHeight="1" x14ac:dyDescent="0.3">
      <c r="A495" s="175"/>
      <c r="B495" s="558"/>
      <c r="C495" s="241"/>
      <c r="D495" s="225"/>
      <c r="E495" s="198"/>
      <c r="F495" s="207"/>
      <c r="G495" s="208"/>
      <c r="H495" s="206"/>
      <c r="I495" s="206"/>
      <c r="J495" s="206"/>
      <c r="K495" s="209"/>
      <c r="L495" s="207"/>
      <c r="M495" s="206"/>
      <c r="N495" s="206"/>
      <c r="O495" s="206"/>
      <c r="P495" s="206"/>
      <c r="Q495" s="210"/>
      <c r="R495" s="210"/>
      <c r="S495" s="207"/>
      <c r="T495" s="211"/>
      <c r="U495" s="208"/>
      <c r="V495" s="210"/>
      <c r="W495" s="175"/>
      <c r="X495" s="212"/>
      <c r="Y495" s="175"/>
      <c r="Z495" s="175"/>
      <c r="AA495" s="175"/>
      <c r="AB495" s="175"/>
      <c r="AC495" s="175"/>
      <c r="AD495" s="175"/>
      <c r="AE495" s="175"/>
      <c r="AF495" s="175"/>
      <c r="AG495" s="175"/>
      <c r="AH495" s="175"/>
    </row>
    <row r="496" spans="1:34" ht="39.75" customHeight="1" x14ac:dyDescent="0.3">
      <c r="A496" s="175"/>
      <c r="B496" s="558"/>
      <c r="C496" s="241"/>
      <c r="D496" s="225"/>
      <c r="E496" s="198"/>
      <c r="F496" s="207"/>
      <c r="G496" s="208"/>
      <c r="H496" s="206"/>
      <c r="I496" s="206"/>
      <c r="J496" s="206"/>
      <c r="K496" s="209"/>
      <c r="L496" s="207"/>
      <c r="M496" s="206"/>
      <c r="N496" s="206"/>
      <c r="O496" s="206"/>
      <c r="P496" s="206"/>
      <c r="Q496" s="210"/>
      <c r="R496" s="210"/>
      <c r="S496" s="207"/>
      <c r="T496" s="211"/>
      <c r="U496" s="208"/>
      <c r="V496" s="210"/>
      <c r="W496" s="175"/>
      <c r="X496" s="212"/>
      <c r="Y496" s="175"/>
      <c r="Z496" s="175"/>
      <c r="AA496" s="175"/>
      <c r="AB496" s="175"/>
      <c r="AC496" s="175"/>
      <c r="AD496" s="175"/>
      <c r="AE496" s="175"/>
      <c r="AF496" s="175"/>
      <c r="AG496" s="175"/>
      <c r="AH496" s="175"/>
    </row>
    <row r="497" spans="1:34" ht="39.75" customHeight="1" x14ac:dyDescent="0.3">
      <c r="A497" s="175"/>
      <c r="B497" s="558"/>
      <c r="C497" s="241"/>
      <c r="D497" s="225"/>
      <c r="E497" s="198"/>
      <c r="F497" s="207"/>
      <c r="G497" s="208"/>
      <c r="H497" s="206"/>
      <c r="I497" s="206"/>
      <c r="J497" s="206"/>
      <c r="K497" s="209"/>
      <c r="L497" s="207"/>
      <c r="M497" s="206"/>
      <c r="N497" s="206"/>
      <c r="O497" s="206"/>
      <c r="P497" s="206"/>
      <c r="Q497" s="210"/>
      <c r="R497" s="210"/>
      <c r="S497" s="207"/>
      <c r="T497" s="211"/>
      <c r="U497" s="208"/>
      <c r="V497" s="210"/>
      <c r="W497" s="175"/>
      <c r="X497" s="212"/>
      <c r="Y497" s="175"/>
      <c r="Z497" s="175"/>
      <c r="AA497" s="175"/>
      <c r="AB497" s="175"/>
      <c r="AC497" s="175"/>
      <c r="AD497" s="175"/>
      <c r="AE497" s="175"/>
      <c r="AF497" s="175"/>
      <c r="AG497" s="175"/>
      <c r="AH497" s="175"/>
    </row>
    <row r="498" spans="1:34" ht="39.75" customHeight="1" x14ac:dyDescent="0.3">
      <c r="A498" s="175"/>
      <c r="B498" s="558"/>
      <c r="C498" s="241"/>
      <c r="D498" s="225"/>
      <c r="E498" s="198"/>
      <c r="F498" s="207"/>
      <c r="G498" s="208"/>
      <c r="H498" s="206"/>
      <c r="I498" s="206"/>
      <c r="J498" s="206"/>
      <c r="K498" s="209"/>
      <c r="L498" s="207"/>
      <c r="M498" s="206"/>
      <c r="N498" s="206"/>
      <c r="O498" s="206"/>
      <c r="P498" s="206"/>
      <c r="Q498" s="210"/>
      <c r="R498" s="210"/>
      <c r="S498" s="207"/>
      <c r="T498" s="211"/>
      <c r="U498" s="208"/>
      <c r="V498" s="210"/>
      <c r="W498" s="175"/>
      <c r="X498" s="212"/>
      <c r="Y498" s="175"/>
      <c r="Z498" s="175"/>
      <c r="AA498" s="175"/>
      <c r="AB498" s="175"/>
      <c r="AC498" s="175"/>
      <c r="AD498" s="175"/>
      <c r="AE498" s="175"/>
      <c r="AF498" s="175"/>
      <c r="AG498" s="175"/>
      <c r="AH498" s="175"/>
    </row>
    <row r="499" spans="1:34" ht="39.75" customHeight="1" x14ac:dyDescent="0.3">
      <c r="A499" s="175"/>
      <c r="B499" s="558"/>
      <c r="C499" s="241"/>
      <c r="D499" s="225"/>
      <c r="E499" s="198"/>
      <c r="F499" s="207"/>
      <c r="G499" s="208"/>
      <c r="H499" s="212"/>
      <c r="I499" s="206"/>
      <c r="J499" s="206"/>
      <c r="K499" s="209"/>
      <c r="L499" s="207"/>
      <c r="M499" s="206"/>
      <c r="N499" s="206"/>
      <c r="O499" s="206"/>
      <c r="P499" s="206"/>
      <c r="Q499" s="210"/>
      <c r="R499" s="210"/>
      <c r="S499" s="207"/>
      <c r="T499" s="211"/>
      <c r="U499" s="208"/>
      <c r="V499" s="210"/>
      <c r="W499" s="175"/>
      <c r="X499" s="212"/>
      <c r="Y499" s="175"/>
      <c r="Z499" s="175"/>
      <c r="AA499" s="175"/>
      <c r="AB499" s="175"/>
      <c r="AC499" s="175"/>
      <c r="AD499" s="175"/>
      <c r="AE499" s="175"/>
      <c r="AF499" s="175"/>
      <c r="AG499" s="175"/>
      <c r="AH499" s="175"/>
    </row>
    <row r="500" spans="1:34" ht="39.75" customHeight="1" thickBot="1" x14ac:dyDescent="0.35">
      <c r="A500" s="175"/>
      <c r="B500" s="558"/>
      <c r="C500" s="243"/>
      <c r="D500" s="227"/>
      <c r="E500" s="198"/>
      <c r="F500" s="215"/>
      <c r="G500" s="216"/>
      <c r="H500" s="217"/>
      <c r="I500" s="217"/>
      <c r="J500" s="217"/>
      <c r="K500" s="218"/>
      <c r="L500" s="215"/>
      <c r="M500" s="217"/>
      <c r="N500" s="217"/>
      <c r="O500" s="217"/>
      <c r="P500" s="214"/>
      <c r="Q500" s="219"/>
      <c r="R500" s="210"/>
      <c r="S500" s="215"/>
      <c r="T500" s="220"/>
      <c r="U500" s="216"/>
      <c r="V500" s="219"/>
      <c r="W500" s="175"/>
      <c r="X500" s="212"/>
      <c r="Y500" s="175"/>
      <c r="Z500" s="175"/>
      <c r="AA500" s="175"/>
      <c r="AB500" s="175"/>
      <c r="AC500" s="175"/>
      <c r="AD500" s="175"/>
      <c r="AE500" s="175"/>
      <c r="AF500" s="175"/>
      <c r="AG500" s="175"/>
      <c r="AH500" s="175"/>
    </row>
    <row r="501" spans="1:34" ht="39.75" customHeight="1" thickBot="1" x14ac:dyDescent="0.35">
      <c r="A501" s="175"/>
      <c r="B501" s="559"/>
      <c r="C501" s="571" t="s">
        <v>367</v>
      </c>
      <c r="D501" s="553"/>
      <c r="E501" s="168">
        <f t="shared" ref="E501" si="76">SUM(E494:E500)</f>
        <v>0</v>
      </c>
      <c r="F501" s="169"/>
      <c r="G501" s="170"/>
      <c r="H501" s="168"/>
      <c r="I501" s="168"/>
      <c r="J501" s="168"/>
      <c r="K501" s="168"/>
      <c r="L501" s="169"/>
      <c r="M501" s="168"/>
      <c r="N501" s="168"/>
      <c r="O501" s="171"/>
      <c r="P501" s="171"/>
      <c r="Q501" s="172"/>
      <c r="R501" s="173"/>
      <c r="S501" s="169"/>
      <c r="T501" s="174"/>
      <c r="U501" s="167"/>
      <c r="V501" s="172"/>
      <c r="W501" s="175"/>
      <c r="X501" s="221"/>
      <c r="Y501" s="175"/>
      <c r="Z501" s="175"/>
      <c r="AA501" s="175"/>
      <c r="AB501" s="175"/>
      <c r="AC501" s="175"/>
      <c r="AD501" s="175"/>
      <c r="AE501" s="175"/>
      <c r="AF501" s="175"/>
      <c r="AG501" s="175"/>
      <c r="AH501" s="175"/>
    </row>
    <row r="502" spans="1:34" ht="39.75" customHeight="1" thickBot="1" x14ac:dyDescent="0.35">
      <c r="A502" s="175"/>
      <c r="B502" s="242"/>
      <c r="C502" s="571" t="s">
        <v>335</v>
      </c>
      <c r="D502" s="553"/>
      <c r="E502" s="168" t="str">
        <f t="shared" ref="E502" si="77">IF(E501=0, " ",E489-E501)</f>
        <v xml:space="preserve"> </v>
      </c>
      <c r="F502" s="223"/>
      <c r="G502" s="223"/>
      <c r="H502" s="223"/>
      <c r="I502" s="223"/>
      <c r="J502" s="223"/>
      <c r="K502" s="223"/>
      <c r="L502" s="222"/>
      <c r="M502" s="223"/>
      <c r="N502" s="223"/>
      <c r="O502" s="223"/>
      <c r="P502" s="222"/>
      <c r="Q502" s="223"/>
      <c r="R502" s="222"/>
      <c r="S502" s="223"/>
      <c r="T502" s="223"/>
      <c r="U502" s="222"/>
      <c r="V502" s="223"/>
      <c r="W502" s="223"/>
      <c r="X502" s="175"/>
      <c r="Y502" s="175"/>
      <c r="Z502" s="175"/>
      <c r="AA502" s="175"/>
      <c r="AB502" s="175"/>
      <c r="AC502" s="175"/>
      <c r="AD502" s="175"/>
      <c r="AE502" s="175"/>
      <c r="AF502" s="175"/>
      <c r="AG502" s="175"/>
      <c r="AH502" s="175"/>
    </row>
    <row r="503" spans="1:34" ht="39.75" customHeight="1" thickBot="1" x14ac:dyDescent="0.35">
      <c r="A503" s="175"/>
      <c r="B503" s="244"/>
      <c r="C503" s="244"/>
      <c r="D503" s="244"/>
      <c r="E503" s="252"/>
      <c r="F503" s="245"/>
      <c r="G503" s="245"/>
      <c r="H503" s="245"/>
      <c r="I503" s="246"/>
      <c r="J503" s="247"/>
      <c r="K503" s="248"/>
      <c r="L503" s="249"/>
      <c r="M503" s="245"/>
      <c r="N503" s="245"/>
      <c r="O503" s="245"/>
      <c r="P503" s="250"/>
      <c r="Q503" s="245"/>
      <c r="R503" s="222"/>
      <c r="S503" s="245"/>
      <c r="T503" s="246"/>
      <c r="U503" s="251"/>
      <c r="V503" s="245"/>
      <c r="W503" s="245"/>
      <c r="X503" s="175"/>
      <c r="Y503" s="175"/>
      <c r="Z503" s="175"/>
      <c r="AA503" s="175"/>
      <c r="AB503" s="175"/>
      <c r="AC503" s="175"/>
      <c r="AD503" s="175"/>
      <c r="AE503" s="175"/>
      <c r="AF503" s="175"/>
      <c r="AG503" s="175"/>
      <c r="AH503" s="175"/>
    </row>
    <row r="504" spans="1:34" ht="39.75" customHeight="1" thickBot="1" x14ac:dyDescent="0.35">
      <c r="A504" s="175"/>
      <c r="B504" s="304"/>
      <c r="C504" s="304"/>
      <c r="D504" s="304"/>
      <c r="E504" s="304"/>
      <c r="F504" s="305"/>
      <c r="G504" s="305"/>
      <c r="H504" s="305"/>
      <c r="I504" s="551" t="s">
        <v>312</v>
      </c>
      <c r="J504" s="552"/>
      <c r="K504" s="553"/>
      <c r="L504" s="306"/>
      <c r="M504" s="307" t="s">
        <v>366</v>
      </c>
      <c r="N504" s="551" t="s">
        <v>314</v>
      </c>
      <c r="O504" s="552"/>
      <c r="P504" s="553"/>
      <c r="Q504" s="306"/>
      <c r="R504" s="308"/>
      <c r="S504" s="309"/>
      <c r="T504" s="551" t="s">
        <v>311</v>
      </c>
      <c r="U504" s="553"/>
      <c r="V504" s="304"/>
      <c r="W504" s="304"/>
      <c r="X504" s="304"/>
      <c r="Y504" s="175"/>
      <c r="Z504" s="175"/>
      <c r="AA504" s="175"/>
      <c r="AB504" s="175"/>
      <c r="AC504" s="175"/>
      <c r="AD504" s="175"/>
      <c r="AE504" s="175"/>
      <c r="AF504" s="175"/>
      <c r="AG504" s="175"/>
      <c r="AH504" s="175"/>
    </row>
    <row r="505" spans="1:34" ht="39.75" customHeight="1" thickBot="1" x14ac:dyDescent="0.35">
      <c r="A505" s="175"/>
      <c r="B505" s="307" t="s">
        <v>299</v>
      </c>
      <c r="C505" s="310" t="s">
        <v>332</v>
      </c>
      <c r="D505" s="307" t="s">
        <v>362</v>
      </c>
      <c r="E505" s="311" t="s">
        <v>322</v>
      </c>
      <c r="F505" s="308"/>
      <c r="G505" s="311" t="s">
        <v>301</v>
      </c>
      <c r="H505" s="311" t="s">
        <v>302</v>
      </c>
      <c r="I505" s="307" t="s">
        <v>303</v>
      </c>
      <c r="J505" s="307" t="s">
        <v>336</v>
      </c>
      <c r="K505" s="307" t="s">
        <v>304</v>
      </c>
      <c r="L505" s="308"/>
      <c r="M505" s="307" t="s">
        <v>305</v>
      </c>
      <c r="N505" s="311" t="s">
        <v>341</v>
      </c>
      <c r="O505" s="311" t="s">
        <v>365</v>
      </c>
      <c r="P505" s="307" t="s">
        <v>0</v>
      </c>
      <c r="Q505" s="307" t="s">
        <v>307</v>
      </c>
      <c r="R505" s="311" t="s">
        <v>308</v>
      </c>
      <c r="S505" s="308"/>
      <c r="T505" s="311" t="s">
        <v>309</v>
      </c>
      <c r="U505" s="311" t="s">
        <v>310</v>
      </c>
      <c r="V505" s="311" t="s">
        <v>313</v>
      </c>
      <c r="W505" s="312"/>
      <c r="X505" s="307" t="s">
        <v>323</v>
      </c>
      <c r="Y505" s="175"/>
      <c r="Z505" s="175"/>
      <c r="AA505" s="175"/>
      <c r="AB505" s="175"/>
      <c r="AC505" s="175"/>
      <c r="AD505" s="175"/>
      <c r="AE505" s="175"/>
      <c r="AF505" s="175"/>
      <c r="AG505" s="175"/>
      <c r="AH505" s="175"/>
    </row>
    <row r="506" spans="1:34" ht="39.75" customHeight="1" x14ac:dyDescent="0.3">
      <c r="A506" s="175"/>
      <c r="B506" s="557"/>
      <c r="C506" s="240"/>
      <c r="D506" s="224"/>
      <c r="E506" s="198"/>
      <c r="F506" s="199"/>
      <c r="G506" s="200"/>
      <c r="H506" s="197"/>
      <c r="I506" s="197"/>
      <c r="J506" s="197"/>
      <c r="K506" s="201"/>
      <c r="L506" s="199"/>
      <c r="M506" s="197"/>
      <c r="N506" s="197"/>
      <c r="O506" s="197"/>
      <c r="P506" s="197"/>
      <c r="Q506" s="202"/>
      <c r="R506" s="202"/>
      <c r="S506" s="199"/>
      <c r="T506" s="203"/>
      <c r="U506" s="200"/>
      <c r="V506" s="204"/>
      <c r="W506" s="175"/>
      <c r="X506" s="205"/>
      <c r="Y506" s="175"/>
      <c r="Z506" s="175"/>
      <c r="AA506" s="175"/>
      <c r="AB506" s="175"/>
      <c r="AC506" s="175"/>
      <c r="AD506" s="175"/>
      <c r="AE506" s="175"/>
      <c r="AF506" s="175"/>
      <c r="AG506" s="175"/>
      <c r="AH506" s="175"/>
    </row>
    <row r="507" spans="1:34" ht="39.75" customHeight="1" x14ac:dyDescent="0.3">
      <c r="A507" s="175"/>
      <c r="B507" s="558"/>
      <c r="C507" s="241"/>
      <c r="D507" s="225"/>
      <c r="E507" s="198"/>
      <c r="F507" s="207"/>
      <c r="G507" s="208"/>
      <c r="H507" s="206"/>
      <c r="I507" s="206"/>
      <c r="J507" s="206"/>
      <c r="K507" s="209"/>
      <c r="L507" s="207"/>
      <c r="M507" s="206"/>
      <c r="N507" s="206"/>
      <c r="O507" s="206"/>
      <c r="P507" s="206"/>
      <c r="Q507" s="210"/>
      <c r="R507" s="210"/>
      <c r="S507" s="207"/>
      <c r="T507" s="211"/>
      <c r="U507" s="208"/>
      <c r="V507" s="210"/>
      <c r="W507" s="175"/>
      <c r="X507" s="212"/>
      <c r="Y507" s="175"/>
      <c r="Z507" s="175"/>
      <c r="AA507" s="175"/>
      <c r="AB507" s="175"/>
      <c r="AC507" s="175"/>
      <c r="AD507" s="175"/>
      <c r="AE507" s="175"/>
      <c r="AF507" s="175"/>
      <c r="AG507" s="175"/>
      <c r="AH507" s="175"/>
    </row>
    <row r="508" spans="1:34" ht="39.75" customHeight="1" x14ac:dyDescent="0.3">
      <c r="A508" s="175"/>
      <c r="B508" s="558"/>
      <c r="C508" s="241"/>
      <c r="D508" s="225"/>
      <c r="E508" s="198"/>
      <c r="F508" s="207"/>
      <c r="G508" s="208"/>
      <c r="H508" s="206"/>
      <c r="I508" s="206"/>
      <c r="J508" s="206"/>
      <c r="K508" s="209"/>
      <c r="L508" s="207"/>
      <c r="M508" s="206"/>
      <c r="N508" s="206"/>
      <c r="O508" s="206"/>
      <c r="P508" s="206"/>
      <c r="Q508" s="210"/>
      <c r="R508" s="210"/>
      <c r="S508" s="207"/>
      <c r="T508" s="211"/>
      <c r="U508" s="208"/>
      <c r="V508" s="210"/>
      <c r="W508" s="175"/>
      <c r="X508" s="212"/>
      <c r="Y508" s="175"/>
      <c r="Z508" s="175"/>
      <c r="AA508" s="175"/>
      <c r="AB508" s="175"/>
      <c r="AC508" s="175"/>
      <c r="AD508" s="175"/>
      <c r="AE508" s="175"/>
      <c r="AF508" s="175"/>
      <c r="AG508" s="175"/>
      <c r="AH508" s="175"/>
    </row>
    <row r="509" spans="1:34" ht="39.75" customHeight="1" x14ac:dyDescent="0.3">
      <c r="A509" s="175"/>
      <c r="B509" s="558"/>
      <c r="C509" s="241"/>
      <c r="D509" s="225"/>
      <c r="E509" s="198"/>
      <c r="F509" s="207"/>
      <c r="G509" s="208"/>
      <c r="H509" s="206"/>
      <c r="I509" s="206"/>
      <c r="J509" s="206"/>
      <c r="K509" s="209"/>
      <c r="L509" s="207"/>
      <c r="M509" s="206"/>
      <c r="N509" s="206"/>
      <c r="O509" s="206"/>
      <c r="P509" s="206"/>
      <c r="Q509" s="210"/>
      <c r="R509" s="210"/>
      <c r="S509" s="207"/>
      <c r="T509" s="211"/>
      <c r="U509" s="208"/>
      <c r="V509" s="210"/>
      <c r="W509" s="175"/>
      <c r="X509" s="212"/>
      <c r="Y509" s="175"/>
      <c r="Z509" s="175"/>
      <c r="AA509" s="175"/>
      <c r="AB509" s="175"/>
      <c r="AC509" s="175"/>
      <c r="AD509" s="175"/>
      <c r="AE509" s="175"/>
      <c r="AF509" s="175"/>
      <c r="AG509" s="175"/>
      <c r="AH509" s="175"/>
    </row>
    <row r="510" spans="1:34" ht="39.75" customHeight="1" x14ac:dyDescent="0.3">
      <c r="A510" s="175"/>
      <c r="B510" s="558"/>
      <c r="C510" s="241"/>
      <c r="D510" s="225"/>
      <c r="E510" s="198"/>
      <c r="F510" s="207"/>
      <c r="G510" s="208"/>
      <c r="H510" s="206"/>
      <c r="I510" s="206"/>
      <c r="J510" s="206"/>
      <c r="K510" s="209"/>
      <c r="L510" s="207"/>
      <c r="M510" s="206"/>
      <c r="N510" s="206"/>
      <c r="O510" s="206"/>
      <c r="P510" s="206"/>
      <c r="Q510" s="210"/>
      <c r="R510" s="210"/>
      <c r="S510" s="207"/>
      <c r="T510" s="211"/>
      <c r="U510" s="208"/>
      <c r="V510" s="210"/>
      <c r="W510" s="175"/>
      <c r="X510" s="212"/>
      <c r="Y510" s="175"/>
      <c r="Z510" s="175"/>
      <c r="AA510" s="175"/>
      <c r="AB510" s="175"/>
      <c r="AC510" s="175"/>
      <c r="AD510" s="175"/>
      <c r="AE510" s="175"/>
      <c r="AF510" s="175"/>
      <c r="AG510" s="175"/>
      <c r="AH510" s="175"/>
    </row>
    <row r="511" spans="1:34" ht="39.75" customHeight="1" x14ac:dyDescent="0.3">
      <c r="A511" s="175"/>
      <c r="B511" s="558"/>
      <c r="C511" s="241"/>
      <c r="D511" s="225"/>
      <c r="E511" s="198"/>
      <c r="F511" s="207"/>
      <c r="G511" s="208"/>
      <c r="H511" s="212"/>
      <c r="I511" s="206"/>
      <c r="J511" s="206"/>
      <c r="K511" s="209"/>
      <c r="L511" s="207"/>
      <c r="M511" s="206"/>
      <c r="N511" s="206"/>
      <c r="O511" s="206"/>
      <c r="P511" s="206"/>
      <c r="Q511" s="210"/>
      <c r="R511" s="210"/>
      <c r="S511" s="207"/>
      <c r="T511" s="211"/>
      <c r="U511" s="208"/>
      <c r="V511" s="210"/>
      <c r="W511" s="175"/>
      <c r="X511" s="212"/>
      <c r="Y511" s="175"/>
      <c r="Z511" s="175"/>
      <c r="AA511" s="175"/>
      <c r="AB511" s="175"/>
      <c r="AC511" s="175"/>
      <c r="AD511" s="175"/>
      <c r="AE511" s="175"/>
      <c r="AF511" s="175"/>
      <c r="AG511" s="175"/>
      <c r="AH511" s="175"/>
    </row>
    <row r="512" spans="1:34" ht="39.75" customHeight="1" thickBot="1" x14ac:dyDescent="0.35">
      <c r="A512" s="175"/>
      <c r="B512" s="558"/>
      <c r="C512" s="243"/>
      <c r="D512" s="227"/>
      <c r="E512" s="198"/>
      <c r="F512" s="215"/>
      <c r="G512" s="216"/>
      <c r="H512" s="217"/>
      <c r="I512" s="217"/>
      <c r="J512" s="217"/>
      <c r="K512" s="218"/>
      <c r="L512" s="215"/>
      <c r="M512" s="217"/>
      <c r="N512" s="217"/>
      <c r="O512" s="217"/>
      <c r="P512" s="214"/>
      <c r="Q512" s="219"/>
      <c r="R512" s="210"/>
      <c r="S512" s="215"/>
      <c r="T512" s="220"/>
      <c r="U512" s="216"/>
      <c r="V512" s="219"/>
      <c r="W512" s="175"/>
      <c r="X512" s="212"/>
      <c r="Y512" s="175"/>
      <c r="Z512" s="175"/>
      <c r="AA512" s="175"/>
      <c r="AB512" s="175"/>
      <c r="AC512" s="175"/>
      <c r="AD512" s="175"/>
      <c r="AE512" s="175"/>
      <c r="AF512" s="175"/>
      <c r="AG512" s="175"/>
      <c r="AH512" s="175"/>
    </row>
    <row r="513" spans="1:34" ht="39.75" customHeight="1" thickBot="1" x14ac:dyDescent="0.35">
      <c r="A513" s="175"/>
      <c r="B513" s="559"/>
      <c r="C513" s="571" t="s">
        <v>367</v>
      </c>
      <c r="D513" s="553"/>
      <c r="E513" s="168">
        <f t="shared" ref="E513" si="78">SUM(E506:E512)</f>
        <v>0</v>
      </c>
      <c r="F513" s="169"/>
      <c r="G513" s="170"/>
      <c r="H513" s="168"/>
      <c r="I513" s="168"/>
      <c r="J513" s="168"/>
      <c r="K513" s="168"/>
      <c r="L513" s="169"/>
      <c r="M513" s="168"/>
      <c r="N513" s="168"/>
      <c r="O513" s="171"/>
      <c r="P513" s="171"/>
      <c r="Q513" s="172"/>
      <c r="R513" s="173"/>
      <c r="S513" s="169"/>
      <c r="T513" s="174"/>
      <c r="U513" s="167"/>
      <c r="V513" s="172"/>
      <c r="W513" s="175"/>
      <c r="X513" s="221"/>
      <c r="Y513" s="175"/>
      <c r="Z513" s="175"/>
      <c r="AA513" s="175"/>
      <c r="AB513" s="175"/>
      <c r="AC513" s="175"/>
      <c r="AD513" s="175"/>
      <c r="AE513" s="175"/>
      <c r="AF513" s="175"/>
      <c r="AG513" s="175"/>
      <c r="AH513" s="175"/>
    </row>
    <row r="514" spans="1:34" ht="39.75" customHeight="1" thickBot="1" x14ac:dyDescent="0.35">
      <c r="A514" s="175"/>
      <c r="B514" s="242"/>
      <c r="C514" s="571" t="s">
        <v>335</v>
      </c>
      <c r="D514" s="553"/>
      <c r="E514" s="168" t="str">
        <f t="shared" ref="E514" si="79">IF(E513=0, " ",E501-E513)</f>
        <v xml:space="preserve"> </v>
      </c>
      <c r="F514" s="223"/>
      <c r="G514" s="223"/>
      <c r="H514" s="223"/>
      <c r="I514" s="223"/>
      <c r="J514" s="223"/>
      <c r="K514" s="223"/>
      <c r="L514" s="222"/>
      <c r="M514" s="223"/>
      <c r="N514" s="223"/>
      <c r="O514" s="223"/>
      <c r="P514" s="222"/>
      <c r="Q514" s="223"/>
      <c r="R514" s="222"/>
      <c r="S514" s="223"/>
      <c r="T514" s="223"/>
      <c r="U514" s="222"/>
      <c r="V514" s="223"/>
      <c r="W514" s="223"/>
      <c r="X514" s="175"/>
      <c r="Y514" s="175"/>
      <c r="Z514" s="175"/>
      <c r="AA514" s="175"/>
      <c r="AB514" s="175"/>
      <c r="AC514" s="175"/>
      <c r="AD514" s="175"/>
      <c r="AE514" s="175"/>
      <c r="AF514" s="175"/>
      <c r="AG514" s="175"/>
      <c r="AH514" s="175"/>
    </row>
    <row r="515" spans="1:34" ht="39.75" customHeight="1" x14ac:dyDescent="0.3">
      <c r="A515" s="175"/>
      <c r="B515" s="244"/>
      <c r="C515" s="244"/>
      <c r="D515" s="244"/>
      <c r="E515" s="252"/>
      <c r="F515" s="245"/>
      <c r="G515" s="245"/>
      <c r="H515" s="245"/>
      <c r="I515" s="246"/>
      <c r="J515" s="247"/>
      <c r="K515" s="248"/>
      <c r="L515" s="249"/>
      <c r="M515" s="245"/>
      <c r="N515" s="245"/>
      <c r="O515" s="245"/>
      <c r="P515" s="250"/>
      <c r="Q515" s="245"/>
      <c r="R515" s="222"/>
      <c r="S515" s="245"/>
      <c r="T515" s="246"/>
      <c r="U515" s="251"/>
      <c r="V515" s="245"/>
      <c r="W515" s="245"/>
      <c r="X515" s="175"/>
      <c r="Y515" s="175"/>
      <c r="Z515" s="175"/>
      <c r="AA515" s="175"/>
      <c r="AB515" s="175"/>
      <c r="AC515" s="175"/>
      <c r="AD515" s="175"/>
      <c r="AE515" s="175"/>
      <c r="AF515" s="175"/>
      <c r="AG515" s="175"/>
      <c r="AH515" s="175"/>
    </row>
    <row r="516" spans="1:34" x14ac:dyDescent="0.3">
      <c r="A516" s="175"/>
      <c r="B516" s="175"/>
      <c r="C516" s="175"/>
      <c r="D516" s="175"/>
      <c r="E516" s="175"/>
      <c r="F516" s="176"/>
      <c r="G516" s="176"/>
      <c r="H516" s="570" t="s">
        <v>382</v>
      </c>
      <c r="I516" s="570"/>
      <c r="J516" s="570"/>
      <c r="K516" s="570"/>
      <c r="L516" s="570"/>
      <c r="M516" s="570"/>
      <c r="N516" s="570"/>
      <c r="O516" s="570"/>
      <c r="P516" s="570"/>
      <c r="Q516" s="570"/>
      <c r="R516" s="570"/>
      <c r="S516" s="570"/>
      <c r="T516" s="570"/>
      <c r="U516" s="570"/>
      <c r="V516" s="175"/>
      <c r="W516" s="175"/>
      <c r="X516" s="175"/>
      <c r="Y516" s="175"/>
      <c r="Z516" s="175"/>
      <c r="AA516" s="175"/>
      <c r="AB516" s="175"/>
      <c r="AC516" s="175"/>
      <c r="AD516" s="175"/>
      <c r="AE516" s="175"/>
      <c r="AF516" s="175"/>
      <c r="AG516" s="175"/>
      <c r="AH516" s="175"/>
    </row>
    <row r="517" spans="1:34" x14ac:dyDescent="0.3">
      <c r="A517" s="175"/>
      <c r="B517" s="175"/>
      <c r="C517" s="175"/>
      <c r="D517" s="175"/>
      <c r="E517" s="175"/>
      <c r="F517" s="176"/>
      <c r="G517" s="176"/>
      <c r="H517" s="570"/>
      <c r="I517" s="570"/>
      <c r="J517" s="570"/>
      <c r="K517" s="570"/>
      <c r="L517" s="570"/>
      <c r="M517" s="570"/>
      <c r="N517" s="570"/>
      <c r="O517" s="570"/>
      <c r="P517" s="570"/>
      <c r="Q517" s="570"/>
      <c r="R517" s="570"/>
      <c r="S517" s="570"/>
      <c r="T517" s="570"/>
      <c r="U517" s="570"/>
      <c r="V517" s="175"/>
      <c r="W517" s="175"/>
      <c r="X517" s="175"/>
      <c r="Y517" s="175"/>
      <c r="Z517" s="175"/>
      <c r="AA517" s="175"/>
      <c r="AB517" s="175"/>
      <c r="AC517" s="175"/>
      <c r="AD517" s="175"/>
      <c r="AE517" s="175"/>
      <c r="AF517" s="175"/>
      <c r="AG517" s="175"/>
      <c r="AH517" s="175"/>
    </row>
    <row r="518" spans="1:34" x14ac:dyDescent="0.3">
      <c r="A518" s="175"/>
      <c r="B518" s="175"/>
      <c r="C518" s="175"/>
      <c r="D518" s="175"/>
      <c r="E518" s="175"/>
      <c r="F518" s="176"/>
      <c r="G518" s="176"/>
      <c r="H518" s="570"/>
      <c r="I518" s="570"/>
      <c r="J518" s="570"/>
      <c r="K518" s="570"/>
      <c r="L518" s="570"/>
      <c r="M518" s="570"/>
      <c r="N518" s="570"/>
      <c r="O518" s="570"/>
      <c r="P518" s="570"/>
      <c r="Q518" s="570"/>
      <c r="R518" s="570"/>
      <c r="S518" s="570"/>
      <c r="T518" s="570"/>
      <c r="U518" s="570"/>
      <c r="V518" s="175"/>
      <c r="W518" s="175"/>
      <c r="X518" s="175"/>
      <c r="Y518" s="175"/>
      <c r="Z518" s="175"/>
      <c r="AA518" s="175"/>
      <c r="AB518" s="175"/>
      <c r="AC518" s="175"/>
      <c r="AD518" s="175"/>
      <c r="AE518" s="175"/>
      <c r="AF518" s="175"/>
      <c r="AG518" s="175"/>
      <c r="AH518" s="175"/>
    </row>
    <row r="519" spans="1:34" x14ac:dyDescent="0.3">
      <c r="A519" s="175"/>
      <c r="B519" s="175"/>
      <c r="C519" s="175"/>
      <c r="D519" s="175"/>
      <c r="E519" s="175"/>
      <c r="F519" s="176"/>
      <c r="G519" s="176"/>
      <c r="H519" s="176"/>
      <c r="I519" s="176"/>
      <c r="J519" s="176"/>
      <c r="K519" s="176"/>
      <c r="L519" s="176"/>
      <c r="M519" s="176"/>
      <c r="N519" s="176"/>
      <c r="O519" s="176"/>
      <c r="P519" s="176"/>
      <c r="Q519" s="176"/>
      <c r="R519" s="176"/>
      <c r="S519" s="175"/>
      <c r="T519" s="176"/>
      <c r="U519" s="175"/>
      <c r="V519" s="175"/>
      <c r="W519" s="175"/>
      <c r="X519" s="175"/>
      <c r="Y519" s="175"/>
      <c r="Z519" s="175"/>
      <c r="AA519" s="175"/>
      <c r="AB519" s="175"/>
      <c r="AC519" s="175"/>
      <c r="AD519" s="175"/>
      <c r="AE519" s="175"/>
      <c r="AF519" s="175"/>
      <c r="AG519" s="175"/>
      <c r="AH519" s="175"/>
    </row>
    <row r="520" spans="1:34" x14ac:dyDescent="0.3">
      <c r="A520" s="175"/>
      <c r="B520" s="175"/>
      <c r="C520" s="175"/>
      <c r="D520" s="175"/>
      <c r="E520" s="175"/>
      <c r="F520" s="176"/>
      <c r="G520" s="176"/>
      <c r="H520" s="176"/>
      <c r="I520" s="176"/>
      <c r="J520" s="176"/>
      <c r="K520" s="176"/>
      <c r="L520" s="176"/>
      <c r="M520" s="176"/>
      <c r="N520" s="176"/>
      <c r="O520" s="176"/>
      <c r="P520" s="176"/>
      <c r="Q520" s="176"/>
      <c r="R520" s="176"/>
      <c r="S520" s="175"/>
      <c r="T520" s="176"/>
      <c r="U520" s="175"/>
      <c r="V520" s="175"/>
      <c r="W520" s="175"/>
      <c r="X520" s="175"/>
      <c r="Y520" s="175"/>
      <c r="Z520" s="175"/>
      <c r="AA520" s="175"/>
      <c r="AB520" s="175"/>
      <c r="AC520" s="175"/>
      <c r="AD520" s="175"/>
      <c r="AE520" s="175"/>
      <c r="AF520" s="175"/>
      <c r="AG520" s="175"/>
      <c r="AH520" s="175"/>
    </row>
  </sheetData>
  <mergeCells count="270">
    <mergeCell ref="N168:P168"/>
    <mergeCell ref="N180:P180"/>
    <mergeCell ref="N192:P192"/>
    <mergeCell ref="N204:P204"/>
    <mergeCell ref="N216:P216"/>
    <mergeCell ref="N228:P228"/>
    <mergeCell ref="N240:P240"/>
    <mergeCell ref="N252:P252"/>
    <mergeCell ref="N264:P264"/>
    <mergeCell ref="H6:N6"/>
    <mergeCell ref="Z29:AA29"/>
    <mergeCell ref="I24:K24"/>
    <mergeCell ref="T24:U24"/>
    <mergeCell ref="T12:U12"/>
    <mergeCell ref="B62:B69"/>
    <mergeCell ref="C69:D69"/>
    <mergeCell ref="T84:U84"/>
    <mergeCell ref="I72:K72"/>
    <mergeCell ref="T72:U72"/>
    <mergeCell ref="B74:B81"/>
    <mergeCell ref="C81:D81"/>
    <mergeCell ref="C82:D82"/>
    <mergeCell ref="I84:K84"/>
    <mergeCell ref="N24:P24"/>
    <mergeCell ref="N36:P36"/>
    <mergeCell ref="N48:P48"/>
    <mergeCell ref="N60:P60"/>
    <mergeCell ref="N72:P72"/>
    <mergeCell ref="N84:P84"/>
    <mergeCell ref="I12:K12"/>
    <mergeCell ref="T36:U36"/>
    <mergeCell ref="B38:B45"/>
    <mergeCell ref="C45:D45"/>
    <mergeCell ref="B14:B21"/>
    <mergeCell ref="C22:D22"/>
    <mergeCell ref="B26:B33"/>
    <mergeCell ref="C33:D33"/>
    <mergeCell ref="C21:D21"/>
    <mergeCell ref="C34:D34"/>
    <mergeCell ref="I36:K36"/>
    <mergeCell ref="B110:B117"/>
    <mergeCell ref="C117:D117"/>
    <mergeCell ref="C70:D70"/>
    <mergeCell ref="C46:D46"/>
    <mergeCell ref="I48:K48"/>
    <mergeCell ref="T48:U48"/>
    <mergeCell ref="C58:D58"/>
    <mergeCell ref="I60:K60"/>
    <mergeCell ref="T60:U60"/>
    <mergeCell ref="C106:D106"/>
    <mergeCell ref="T96:U96"/>
    <mergeCell ref="B50:B57"/>
    <mergeCell ref="C57:D57"/>
    <mergeCell ref="B86:B93"/>
    <mergeCell ref="C93:D93"/>
    <mergeCell ref="B98:B105"/>
    <mergeCell ref="C105:D105"/>
    <mergeCell ref="C94:D94"/>
    <mergeCell ref="I96:K96"/>
    <mergeCell ref="N96:P96"/>
    <mergeCell ref="N108:P108"/>
    <mergeCell ref="C130:D130"/>
    <mergeCell ref="I132:K132"/>
    <mergeCell ref="T132:U132"/>
    <mergeCell ref="B134:B141"/>
    <mergeCell ref="C141:D141"/>
    <mergeCell ref="C118:D118"/>
    <mergeCell ref="I120:K120"/>
    <mergeCell ref="T120:U120"/>
    <mergeCell ref="B122:B129"/>
    <mergeCell ref="C129:D129"/>
    <mergeCell ref="N120:P120"/>
    <mergeCell ref="N132:P132"/>
    <mergeCell ref="C154:D154"/>
    <mergeCell ref="I156:K156"/>
    <mergeCell ref="T156:U156"/>
    <mergeCell ref="B158:B165"/>
    <mergeCell ref="C165:D165"/>
    <mergeCell ref="C142:D142"/>
    <mergeCell ref="I144:K144"/>
    <mergeCell ref="T144:U144"/>
    <mergeCell ref="B146:B153"/>
    <mergeCell ref="C153:D153"/>
    <mergeCell ref="N144:P144"/>
    <mergeCell ref="N156:P156"/>
    <mergeCell ref="B206:B213"/>
    <mergeCell ref="C213:D213"/>
    <mergeCell ref="C214:D214"/>
    <mergeCell ref="I216:K216"/>
    <mergeCell ref="C202:D202"/>
    <mergeCell ref="N12:P12"/>
    <mergeCell ref="I204:K204"/>
    <mergeCell ref="C190:D190"/>
    <mergeCell ref="I192:K192"/>
    <mergeCell ref="B194:B201"/>
    <mergeCell ref="C201:D201"/>
    <mergeCell ref="C178:D178"/>
    <mergeCell ref="I180:K180"/>
    <mergeCell ref="B182:B189"/>
    <mergeCell ref="C189:D189"/>
    <mergeCell ref="C166:D166"/>
    <mergeCell ref="I168:K168"/>
    <mergeCell ref="B170:B177"/>
    <mergeCell ref="C177:D177"/>
    <mergeCell ref="B230:B237"/>
    <mergeCell ref="C237:D237"/>
    <mergeCell ref="C238:D238"/>
    <mergeCell ref="I240:K240"/>
    <mergeCell ref="T216:U216"/>
    <mergeCell ref="B218:B225"/>
    <mergeCell ref="C225:D225"/>
    <mergeCell ref="C226:D226"/>
    <mergeCell ref="I228:K228"/>
    <mergeCell ref="T228:U228"/>
    <mergeCell ref="B254:B261"/>
    <mergeCell ref="C261:D261"/>
    <mergeCell ref="C262:D262"/>
    <mergeCell ref="I264:K264"/>
    <mergeCell ref="T240:U240"/>
    <mergeCell ref="B242:B249"/>
    <mergeCell ref="C249:D249"/>
    <mergeCell ref="C250:D250"/>
    <mergeCell ref="I252:K252"/>
    <mergeCell ref="T252:U252"/>
    <mergeCell ref="B278:B285"/>
    <mergeCell ref="C285:D285"/>
    <mergeCell ref="C286:D286"/>
    <mergeCell ref="I288:K288"/>
    <mergeCell ref="T264:U264"/>
    <mergeCell ref="B266:B273"/>
    <mergeCell ref="C273:D273"/>
    <mergeCell ref="C274:D274"/>
    <mergeCell ref="I276:K276"/>
    <mergeCell ref="T276:U276"/>
    <mergeCell ref="N276:P276"/>
    <mergeCell ref="N288:P288"/>
    <mergeCell ref="B302:B309"/>
    <mergeCell ref="C309:D309"/>
    <mergeCell ref="C310:D310"/>
    <mergeCell ref="I312:K312"/>
    <mergeCell ref="T288:U288"/>
    <mergeCell ref="B290:B297"/>
    <mergeCell ref="C297:D297"/>
    <mergeCell ref="C298:D298"/>
    <mergeCell ref="I300:K300"/>
    <mergeCell ref="T300:U300"/>
    <mergeCell ref="N300:P300"/>
    <mergeCell ref="N312:P312"/>
    <mergeCell ref="B326:B333"/>
    <mergeCell ref="C333:D333"/>
    <mergeCell ref="C334:D334"/>
    <mergeCell ref="I336:K336"/>
    <mergeCell ref="T312:U312"/>
    <mergeCell ref="B314:B321"/>
    <mergeCell ref="C321:D321"/>
    <mergeCell ref="C322:D322"/>
    <mergeCell ref="I324:K324"/>
    <mergeCell ref="T324:U324"/>
    <mergeCell ref="N324:P324"/>
    <mergeCell ref="N336:P336"/>
    <mergeCell ref="B350:B357"/>
    <mergeCell ref="C357:D357"/>
    <mergeCell ref="C358:D358"/>
    <mergeCell ref="I360:K360"/>
    <mergeCell ref="T336:U336"/>
    <mergeCell ref="B338:B345"/>
    <mergeCell ref="C345:D345"/>
    <mergeCell ref="C346:D346"/>
    <mergeCell ref="I348:K348"/>
    <mergeCell ref="T348:U348"/>
    <mergeCell ref="N348:P348"/>
    <mergeCell ref="N360:P360"/>
    <mergeCell ref="B374:B381"/>
    <mergeCell ref="C381:D381"/>
    <mergeCell ref="C382:D382"/>
    <mergeCell ref="I384:K384"/>
    <mergeCell ref="T360:U360"/>
    <mergeCell ref="B362:B369"/>
    <mergeCell ref="C369:D369"/>
    <mergeCell ref="C370:D370"/>
    <mergeCell ref="I372:K372"/>
    <mergeCell ref="T372:U372"/>
    <mergeCell ref="N372:P372"/>
    <mergeCell ref="N384:P384"/>
    <mergeCell ref="B398:B405"/>
    <mergeCell ref="C405:D405"/>
    <mergeCell ref="C406:D406"/>
    <mergeCell ref="I408:K408"/>
    <mergeCell ref="T384:U384"/>
    <mergeCell ref="B386:B393"/>
    <mergeCell ref="C393:D393"/>
    <mergeCell ref="C394:D394"/>
    <mergeCell ref="I396:K396"/>
    <mergeCell ref="T396:U396"/>
    <mergeCell ref="N396:P396"/>
    <mergeCell ref="N408:P408"/>
    <mergeCell ref="B422:B429"/>
    <mergeCell ref="C429:D429"/>
    <mergeCell ref="C430:D430"/>
    <mergeCell ref="I432:K432"/>
    <mergeCell ref="T408:U408"/>
    <mergeCell ref="B410:B417"/>
    <mergeCell ref="C417:D417"/>
    <mergeCell ref="C418:D418"/>
    <mergeCell ref="I420:K420"/>
    <mergeCell ref="T420:U420"/>
    <mergeCell ref="N420:P420"/>
    <mergeCell ref="N432:P432"/>
    <mergeCell ref="B446:B453"/>
    <mergeCell ref="C453:D453"/>
    <mergeCell ref="C454:D454"/>
    <mergeCell ref="I456:K456"/>
    <mergeCell ref="T432:U432"/>
    <mergeCell ref="B434:B441"/>
    <mergeCell ref="C441:D441"/>
    <mergeCell ref="C442:D442"/>
    <mergeCell ref="I444:K444"/>
    <mergeCell ref="T444:U444"/>
    <mergeCell ref="N444:P444"/>
    <mergeCell ref="N456:P456"/>
    <mergeCell ref="B470:B477"/>
    <mergeCell ref="C477:D477"/>
    <mergeCell ref="C478:D478"/>
    <mergeCell ref="I480:K480"/>
    <mergeCell ref="T456:U456"/>
    <mergeCell ref="B458:B465"/>
    <mergeCell ref="C465:D465"/>
    <mergeCell ref="C466:D466"/>
    <mergeCell ref="I468:K468"/>
    <mergeCell ref="T468:U468"/>
    <mergeCell ref="N468:P468"/>
    <mergeCell ref="N480:P480"/>
    <mergeCell ref="B506:B513"/>
    <mergeCell ref="C513:D513"/>
    <mergeCell ref="C514:D514"/>
    <mergeCell ref="B494:B501"/>
    <mergeCell ref="C501:D501"/>
    <mergeCell ref="C502:D502"/>
    <mergeCell ref="I504:K504"/>
    <mergeCell ref="T480:U480"/>
    <mergeCell ref="B482:B489"/>
    <mergeCell ref="C489:D489"/>
    <mergeCell ref="C490:D490"/>
    <mergeCell ref="I492:K492"/>
    <mergeCell ref="T492:U492"/>
    <mergeCell ref="N492:P492"/>
    <mergeCell ref="N504:P504"/>
    <mergeCell ref="H516:U518"/>
    <mergeCell ref="Z14:AG14"/>
    <mergeCell ref="Z15:AC15"/>
    <mergeCell ref="AE15:AG15"/>
    <mergeCell ref="AA16:AB16"/>
    <mergeCell ref="AA17:AB17"/>
    <mergeCell ref="AA18:AB18"/>
    <mergeCell ref="AA19:AB19"/>
    <mergeCell ref="AA20:AB20"/>
    <mergeCell ref="AA21:AB21"/>
    <mergeCell ref="AA22:AB22"/>
    <mergeCell ref="AA23:AB23"/>
    <mergeCell ref="AA24:AB24"/>
    <mergeCell ref="AA25:AB25"/>
    <mergeCell ref="AA26:AB26"/>
    <mergeCell ref="T504:U504"/>
    <mergeCell ref="T204:U204"/>
    <mergeCell ref="AA27:AB27"/>
    <mergeCell ref="T192:U192"/>
    <mergeCell ref="T180:U180"/>
    <mergeCell ref="T168:U168"/>
    <mergeCell ref="I108:K108"/>
    <mergeCell ref="T108:U108"/>
  </mergeCells>
  <phoneticPr fontId="9" type="noConversion"/>
  <conditionalFormatting sqref="I14:K20">
    <cfRule type="expression" dxfId="216" priority="1216">
      <formula>IF(I14="NO",TRUE,FALSE)</formula>
    </cfRule>
    <cfRule type="expression" dxfId="215" priority="1217">
      <formula>IF(I14="YES",TRUE,FALSE)</formula>
    </cfRule>
  </conditionalFormatting>
  <conditionalFormatting sqref="I26:K32">
    <cfRule type="expression" dxfId="214" priority="1189">
      <formula>IF(I26="NO",TRUE,FALSE)</formula>
    </cfRule>
    <cfRule type="expression" dxfId="213" priority="1190">
      <formula>IF(I26="YES",TRUE,FALSE)</formula>
    </cfRule>
  </conditionalFormatting>
  <conditionalFormatting sqref="N21">
    <cfRule type="cellIs" dxfId="132" priority="1218" operator="greaterThan">
      <formula>10000</formula>
    </cfRule>
  </conditionalFormatting>
  <conditionalFormatting sqref="Q14:Q20">
    <cfRule type="colorScale" priority="1220">
      <colorScale>
        <cfvo type="num" val="1"/>
        <cfvo type="num" val="3"/>
        <cfvo type="num" val="5"/>
        <color rgb="FFFF0000"/>
        <color rgb="FFFFEB84"/>
        <color rgb="FF00B050"/>
      </colorScale>
    </cfRule>
  </conditionalFormatting>
  <conditionalFormatting sqref="Q21">
    <cfRule type="colorScale" priority="1219">
      <colorScale>
        <cfvo type="num" val="1"/>
        <cfvo type="num" val="3"/>
        <cfvo type="num" val="5"/>
        <color rgb="FFFF0000"/>
        <color rgb="FFFFEB84"/>
        <color rgb="FF00B050"/>
      </colorScale>
    </cfRule>
  </conditionalFormatting>
  <conditionalFormatting sqref="Q26:Q32">
    <cfRule type="colorScale" priority="1193">
      <colorScale>
        <cfvo type="num" val="1"/>
        <cfvo type="num" val="3"/>
        <cfvo type="num" val="5"/>
        <color rgb="FFFF0000"/>
        <color rgb="FFFFEB84"/>
        <color rgb="FF00B050"/>
      </colorScale>
    </cfRule>
  </conditionalFormatting>
  <conditionalFormatting sqref="Q33">
    <cfRule type="colorScale" priority="1192">
      <colorScale>
        <cfvo type="num" val="1"/>
        <cfvo type="num" val="3"/>
        <cfvo type="num" val="5"/>
        <color rgb="FFFF0000"/>
        <color rgb="FFFFEB84"/>
        <color rgb="FF00B050"/>
      </colorScale>
    </cfRule>
  </conditionalFormatting>
  <conditionalFormatting sqref="R14:R20">
    <cfRule type="colorScale" priority="1221">
      <colorScale>
        <cfvo type="num" val="1"/>
        <cfvo type="num" val="3"/>
        <cfvo type="num" val="5"/>
        <color rgb="FFFF0000"/>
        <color rgb="FFFFEB84"/>
        <color rgb="FF00B050"/>
      </colorScale>
    </cfRule>
  </conditionalFormatting>
  <conditionalFormatting sqref="R21">
    <cfRule type="colorScale" priority="1246">
      <colorScale>
        <cfvo type="formula" val="60%"/>
        <cfvo type="formula" val="80%"/>
        <cfvo type="formula" val="100%"/>
        <color rgb="FFFF0000"/>
        <color theme="7" tint="0.39997558519241921"/>
        <color rgb="FF00B050"/>
      </colorScale>
    </cfRule>
  </conditionalFormatting>
  <conditionalFormatting sqref="R26:R32">
    <cfRule type="colorScale" priority="1194">
      <colorScale>
        <cfvo type="num" val="1"/>
        <cfvo type="num" val="3"/>
        <cfvo type="num" val="5"/>
        <color rgb="FFFF0000"/>
        <color rgb="FFFFEB84"/>
        <color rgb="FF00B050"/>
      </colorScale>
    </cfRule>
  </conditionalFormatting>
  <conditionalFormatting sqref="R33">
    <cfRule type="colorScale" priority="1199">
      <colorScale>
        <cfvo type="formula" val="60%"/>
        <cfvo type="formula" val="80%"/>
        <cfvo type="formula" val="100%"/>
        <color rgb="FFFF0000"/>
        <color theme="7" tint="0.39997558519241921"/>
        <color rgb="FF00B050"/>
      </colorScale>
    </cfRule>
  </conditionalFormatting>
  <conditionalFormatting sqref="T14:T20">
    <cfRule type="cellIs" dxfId="131" priority="1200" operator="equal">
      <formula>0</formula>
    </cfRule>
    <cfRule type="cellIs" dxfId="130" priority="1201" operator="lessThan">
      <formula>0.25</formula>
    </cfRule>
  </conditionalFormatting>
  <conditionalFormatting sqref="T14:T21">
    <cfRule type="cellIs" dxfId="129" priority="1202" operator="greaterThan">
      <formula>0.25</formula>
    </cfRule>
  </conditionalFormatting>
  <conditionalFormatting sqref="T26:T32">
    <cfRule type="cellIs" dxfId="128" priority="1186" operator="equal">
      <formula>0</formula>
    </cfRule>
    <cfRule type="cellIs" dxfId="127" priority="1187" operator="lessThan">
      <formula>0.25</formula>
    </cfRule>
  </conditionalFormatting>
  <conditionalFormatting sqref="T26:T33">
    <cfRule type="cellIs" dxfId="126" priority="1188" operator="greaterThan">
      <formula>0.25</formula>
    </cfRule>
  </conditionalFormatting>
  <conditionalFormatting sqref="U14:U20">
    <cfRule type="colorScale" priority="1243">
      <colorScale>
        <cfvo type="formula" val="69%"/>
        <cfvo type="formula" val="70%"/>
        <color rgb="FFFF0000"/>
        <color rgb="FF00B050"/>
      </colorScale>
    </cfRule>
  </conditionalFormatting>
  <conditionalFormatting sqref="U21">
    <cfRule type="colorScale" priority="1242">
      <colorScale>
        <cfvo type="formula" val="69%"/>
        <cfvo type="formula" val="70%"/>
        <color rgb="FFFF0000"/>
        <color rgb="FF00B050"/>
      </colorScale>
    </cfRule>
  </conditionalFormatting>
  <conditionalFormatting sqref="U26:U32">
    <cfRule type="colorScale" priority="1197">
      <colorScale>
        <cfvo type="formula" val="69%"/>
        <cfvo type="formula" val="70%"/>
        <color rgb="FFFF0000"/>
        <color rgb="FF00B050"/>
      </colorScale>
    </cfRule>
  </conditionalFormatting>
  <conditionalFormatting sqref="U33">
    <cfRule type="colorScale" priority="1196">
      <colorScale>
        <cfvo type="formula" val="69%"/>
        <cfvo type="formula" val="70%"/>
        <color rgb="FFFF0000"/>
        <color rgb="FF00B050"/>
      </colorScale>
    </cfRule>
  </conditionalFormatting>
  <conditionalFormatting sqref="V14:V21">
    <cfRule type="colorScale" priority="1237">
      <colorScale>
        <cfvo type="num" val="1"/>
        <cfvo type="num" val="3"/>
        <cfvo type="num" val="5"/>
        <color rgb="FFFF0000"/>
        <color rgb="FFFFEB84"/>
        <color rgb="FF00B050"/>
      </colorScale>
    </cfRule>
  </conditionalFormatting>
  <conditionalFormatting sqref="V26:V33">
    <cfRule type="colorScale" priority="1195">
      <colorScale>
        <cfvo type="num" val="1"/>
        <cfvo type="num" val="3"/>
        <cfvo type="num" val="5"/>
        <color rgb="FFFF0000"/>
        <color rgb="FFFFEB84"/>
        <color rgb="FF00B050"/>
      </colorScale>
    </cfRule>
  </conditionalFormatting>
  <conditionalFormatting sqref="I38:K44 I50:K56 I62:K68 I74:K80 I86:K92 I98:K104 I110:K116 I122:K128 I134:K140 I146:K152 I158:K164 I170:K176 I182:K188 I194:K200 I206:K212 I218:K224 I230:K236 I242:K248 I254:K260 I266:K272 I278:K284 I290:K296 I302:K308 I314:K320 I326:K332 I338:K344 I350:K356 I362:K368 I374:K380 I386:K392 I398:K404 I410:K416 I422:K428 I434:K440 I446:K452 I458:K464 I470:K476 I482:K488 I494:K500 I506:K512">
    <cfRule type="expression" dxfId="4" priority="4">
      <formula>IF(I38="NO",TRUE,FALSE)</formula>
    </cfRule>
    <cfRule type="expression" dxfId="3" priority="5">
      <formula>IF(I38="YES",TRUE,FALSE)</formula>
    </cfRule>
  </conditionalFormatting>
  <conditionalFormatting sqref="Q38:Q44 Q50:Q56 Q62:Q68 Q74:Q80 Q86:Q92 Q98:Q104 Q110:Q116 Q122:Q128 Q134:Q140 Q146:Q152 Q158:Q164 Q170:Q176 Q182:Q188 Q194:Q200 Q206:Q212 Q218:Q224 Q230:Q236 Q242:Q248 Q254:Q260 Q266:Q272 Q278:Q284 Q290:Q296 Q302:Q308 Q314:Q320 Q326:Q332 Q338:Q344 Q350:Q356 Q362:Q368 Q374:Q380 Q386:Q392 Q398:Q404 Q410:Q416 Q422:Q428 Q434:Q440 Q446:Q452 Q458:Q464 Q470:Q476 Q482:Q488 Q494:Q500 Q506:Q512">
    <cfRule type="colorScale" priority="7">
      <colorScale>
        <cfvo type="num" val="1"/>
        <cfvo type="num" val="3"/>
        <cfvo type="num" val="5"/>
        <color rgb="FFFF0000"/>
        <color rgb="FFFFEB84"/>
        <color rgb="FF00B050"/>
      </colorScale>
    </cfRule>
  </conditionalFormatting>
  <conditionalFormatting sqref="Q45 Q57 Q69 Q81 Q93 Q105 Q117 Q129 Q141 Q153 Q165 Q177 Q189 Q201 Q213 Q225 Q237 Q249 Q261 Q273 Q285 Q297 Q309 Q321 Q333 Q345 Q357 Q369 Q381 Q393 Q405 Q417 Q429 Q441 Q453 Q465 Q477 Q489 Q501 Q513">
    <cfRule type="colorScale" priority="6">
      <colorScale>
        <cfvo type="num" val="1"/>
        <cfvo type="num" val="3"/>
        <cfvo type="num" val="5"/>
        <color rgb="FFFF0000"/>
        <color rgb="FFFFEB84"/>
        <color rgb="FF00B050"/>
      </colorScale>
    </cfRule>
  </conditionalFormatting>
  <conditionalFormatting sqref="R38:R44 R50:R56 R62:R68 R74:R80 R86:R92 R98:R104 R110:R116 R122:R128 R134:R140 R146:R152 R158:R164 R170:R176 R182:R188 R194:R200 R206:R212 R218:R224 R230:R236 R242:R248 R254:R260 R266:R272 R278:R284 R290:R296 R302:R308 R314:R320 R326:R332 R338:R344 R350:R356 R362:R368 R374:R380 R386:R392 R398:R404 R410:R416 R422:R428 R434:R440 R446:R452 R458:R464 R470:R476 R482:R488 R494:R500 R506:R512">
    <cfRule type="colorScale" priority="8">
      <colorScale>
        <cfvo type="num" val="1"/>
        <cfvo type="num" val="3"/>
        <cfvo type="num" val="5"/>
        <color rgb="FFFF0000"/>
        <color rgb="FFFFEB84"/>
        <color rgb="FF00B050"/>
      </colorScale>
    </cfRule>
  </conditionalFormatting>
  <conditionalFormatting sqref="R45 R57 R69 R81 R93 R105 R117 R129 R141 R153 R165 R177 R189 R201 R213 R225 R237 R249 R261 R273 R285 R297 R309 R321 R333 R345 R357 R369 R381 R393 R405 R417 R429 R441 R453 R465 R477 R489 R501 R513">
    <cfRule type="colorScale" priority="12">
      <colorScale>
        <cfvo type="formula" val="60%"/>
        <cfvo type="formula" val="80%"/>
        <cfvo type="formula" val="100%"/>
        <color rgb="FFFF0000"/>
        <color theme="7" tint="0.39997558519241921"/>
        <color rgb="FF00B050"/>
      </colorScale>
    </cfRule>
  </conditionalFormatting>
  <conditionalFormatting sqref="T38:T44 T50:T56 T62:T68 T74:T80 T86:T92 T98:T104 T110:T116 T122:T128 T134:T140 T146:T152 T158:T164 T170:T176 T182:T188 T194:T200 T206:T212 T218:T224 T230:T236 T242:T248 T254:T260 T266:T272 T278:T284 T290:T296 T302:T308 T314:T320 T326:T332 T338:T344 T350:T356 T362:T368 T374:T380 T386:T392 T398:T404 T410:T416 T422:T428 T434:T440 T446:T452 T458:T464 T470:T476 T482:T488 T494:T500 T506:T512">
    <cfRule type="cellIs" dxfId="2" priority="1" operator="equal">
      <formula>0</formula>
    </cfRule>
    <cfRule type="cellIs" dxfId="1" priority="2" operator="lessThan">
      <formula>0.25</formula>
    </cfRule>
  </conditionalFormatting>
  <conditionalFormatting sqref="T38:T45 T50:T57 T62:T69 T74:T81 T86:T93 T98:T105 T110:T117 T122:T129 T134:T141 T146:T153 T158:T165 T170:T177 T182:T189 T194:T201 T206:T213 T218:T225 T230:T237 T242:T249 T254:T261 T266:T273 T278:T285 T290:T297 T302:T309 T314:T321 T326:T333 T338:T345 T350:T357 T362:T369 T374:T381 T386:T393 T398:T405 T410:T417 T422:T429 T434:T441 T446:T453 T458:T465 T470:T477 T482:T489 T494:T501 T506:T513">
    <cfRule type="cellIs" dxfId="0" priority="3" operator="greaterThan">
      <formula>0.25</formula>
    </cfRule>
  </conditionalFormatting>
  <conditionalFormatting sqref="U38:U44 U50:U56 U62:U68 U74:U80 U86:U92 U98:U104 U110:U116 U122:U128 U134:U140 U146:U152 U158:U164 U170:U176 U182:U188 U194:U200 U206:U212 U218:U224 U230:U236 U242:U248 U254:U260 U266:U272 U278:U284 U290:U296 U302:U308 U314:U320 U326:U332 U338:U344 U350:U356 U362:U368 U374:U380 U386:U392 U398:U404 U410:U416 U422:U428 U434:U440 U446:U452 U458:U464 U470:U476 U482:U488 U494:U500 U506:U512">
    <cfRule type="colorScale" priority="11">
      <colorScale>
        <cfvo type="formula" val="69%"/>
        <cfvo type="formula" val="70%"/>
        <color rgb="FFFF0000"/>
        <color rgb="FF00B050"/>
      </colorScale>
    </cfRule>
  </conditionalFormatting>
  <conditionalFormatting sqref="U57 U45 U69 U81 U93 U105 U117 U129 U141 U153 U165 U177 U189 U201 U213 U225 U237 U249 U261 U273 U285 U297 U309 U321 U333 U345 U357 U369 U381 U393 U405 U417 U429 U441 U453 U465 U477 U489 U501 U513">
    <cfRule type="colorScale" priority="10">
      <colorScale>
        <cfvo type="formula" val="69%"/>
        <cfvo type="formula" val="70%"/>
        <color rgb="FFFF0000"/>
        <color rgb="FF00B050"/>
      </colorScale>
    </cfRule>
  </conditionalFormatting>
  <conditionalFormatting sqref="V38:V45 V50:V57 V62:V69 V74:V81 V86:V93 V98:V105 V110:V117 V122:V129 V134:V141 V146:V153 V158:V165 V170:V177 V182:V189 V194:V201 V206:V213 V218:V225 V230:V237 V242:V249 V254:V261 V266:V273 V278:V285 V290:V297 V302:V309 V314:V321 V326:V333 V338:V345 V350:V357 V362:V369 V374:V381 V386:V393 V398:V405 V410:V417 V422:V429 V434:V441 V446:V453 V458:V465 V470:V477 V482:V489 V494:V501 V506:V513">
    <cfRule type="colorScale" priority="9">
      <colorScale>
        <cfvo type="num" val="1"/>
        <cfvo type="num" val="3"/>
        <cfvo type="num" val="5"/>
        <color rgb="FFFF0000"/>
        <color rgb="FFFFEB84"/>
        <color rgb="FF00B050"/>
      </colorScale>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798CFD58-1643-4A9D-8F12-34F76942D1F4}">
          <x14:formula1>
            <xm:f>Data!$B$12:$B$16</xm:f>
          </x14:formula1>
          <xm:sqref>V14:V20 Q14:R20 Q26:R32 V26:V32 Q38:R44 Q50:R56 Q62:R68 Q74:R80 Q86:R92 Q98:R104 Q110:R116 Q122:R128 Q134:R140 Q146:R152 Q158:R164 Q170:R176 Q182:R188 Q194:R200 Q206:R212 Q218:R224 Q230:R236 Q242:R248 Q254:R260 Q266:R272 Q278:R284 Q290:R296 Q302:R308 Q314:R320 Q326:R332 Q338:R344 Q350:R356 Q362:R368 Q374:R380 Q386:R392 Q398:R404 Q410:R416 Q422:R428 Q434:R440 Q446:R452 Q458:R464 Q470:R476 Q482:R488 Q494:R500 Q506:R512 V38:V44 V50:V56 V62:V68 V74:V80 V86:V92 V98:V104 V110:V116 V122:V128 V134:V140 V146:V152 V158:V164 V170:V176 V182:V188 V194:V200 V206:V212 V218:V224 V230:V236 V242:V248 V254:V260 V266:V272 V278:V284 V290:V296 V302:V308 V314:V320 V326:V332 V338:V344 V350:V356 V362:V368 V374:V380 V386:V392 V398:V404 V410:V416 V422:V428 V434:V440 V446:V452 V458:V464 V470:V476 V482:V488 V494:V500 V506:V512</xm:sqref>
        </x14:dataValidation>
        <x14:dataValidation type="list" allowBlank="1" showInputMessage="1" showErrorMessage="1" xr:uid="{1A28B15C-F03D-453D-B7AE-49D0386F9B6A}">
          <x14:formula1>
            <xm:f>Data!$D$12:$D$13</xm:f>
          </x14:formula1>
          <xm:sqref>I14:J20 I26:J32 I38:J44 I50:J56 I62:J68 I74:J80 I86:J92 I98:J104 I110:J116 I122:J128 I134:J140 I146:J152 I158:J164 I170:J176 I182:J188 I194:J200 I206:J212 I218:J224 I230:J236 I242:J248 I254:J260 I266:J272 I278:J284 I290:J296 I302:J308 I314:J320 I326:J332 I338:J344 I350:J356 I362:J368 I374:J380 I386:J392 I398:J404 I410:J416 I422:J428 I434:J440 I446:J452 I458:J464 I470:J476 I482:J488 I494:J500 I506:J512</xm:sqref>
        </x14:dataValidation>
        <x14:dataValidation type="list" allowBlank="1" showInputMessage="1" showErrorMessage="1" xr:uid="{64228FE8-771E-44BC-967B-7D0304F85026}">
          <x14:formula1>
            <xm:f>Data!$F$12:$F$14</xm:f>
          </x14:formula1>
          <xm:sqref>K14:K20 K26:K32 K38:K44 K50:K56 K62:K68 K74:K80 K86:K92 K98:K104 K110:K116 K122:K128 K134:K140 K146:K152 K158:K164 K170:K176 K182:K188 K194:K200 K206:K212 K218:K224 K230:K236 K242:K248 K254:K260 K266:K272 K278:K284 K290:K296 K302:K308 K314:K320 K326:K332 K338:K344 K350:K356 K362:K368 K374:K380 K386:K392 K398:K404 K410:K416 K422:K428 K434:K440 K446:K452 K458:K464 K470:K476 K482:K488 K494:K500 K506:K512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5C6E8-E716-4ADF-9CC9-5A9782BF9EA8}">
  <dimension ref="A1:BA146"/>
  <sheetViews>
    <sheetView zoomScale="70" zoomScaleNormal="70" workbookViewId="0">
      <selection activeCell="D10" sqref="D10:P10"/>
    </sheetView>
  </sheetViews>
  <sheetFormatPr defaultColWidth="13.7109375" defaultRowHeight="15" x14ac:dyDescent="0.25"/>
  <cols>
    <col min="1" max="1" width="13.7109375" style="162"/>
    <col min="2" max="2" width="22.7109375" style="162" customWidth="1"/>
    <col min="3" max="8" width="13.7109375" style="162"/>
    <col min="9" max="9" width="21.140625" style="162" bestFit="1" customWidth="1"/>
    <col min="10" max="15" width="13.7109375" style="162"/>
    <col min="16" max="16" width="22.5703125" style="162" bestFit="1" customWidth="1"/>
    <col min="17" max="16384" width="13.7109375" style="162"/>
  </cols>
  <sheetData>
    <row r="1" spans="1:53" x14ac:dyDescent="0.2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row>
    <row r="2" spans="1:53" x14ac:dyDescent="0.2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row>
    <row r="3" spans="1:53" x14ac:dyDescent="0.2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row>
    <row r="4" spans="1:53" x14ac:dyDescent="0.2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row>
    <row r="5" spans="1:53" x14ac:dyDescent="0.2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row>
    <row r="6" spans="1:53" x14ac:dyDescent="0.25">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row>
    <row r="7" spans="1:53" x14ac:dyDescent="0.25">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row>
    <row r="8" spans="1:53" x14ac:dyDescent="0.25">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row>
    <row r="9" spans="1:53" x14ac:dyDescent="0.25">
      <c r="A9" s="161"/>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row>
    <row r="10" spans="1:53" ht="87.75" x14ac:dyDescent="0.25">
      <c r="A10" s="161"/>
      <c r="B10" s="161"/>
      <c r="C10" s="161"/>
      <c r="D10" s="619" t="s">
        <v>249</v>
      </c>
      <c r="E10" s="619"/>
      <c r="F10" s="619"/>
      <c r="G10" s="619"/>
      <c r="H10" s="619"/>
      <c r="I10" s="619"/>
      <c r="J10" s="619"/>
      <c r="K10" s="619"/>
      <c r="L10" s="619"/>
      <c r="M10" s="619"/>
      <c r="N10" s="619"/>
      <c r="O10" s="619"/>
      <c r="P10" s="619"/>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row>
    <row r="11" spans="1:53" x14ac:dyDescent="0.2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row>
    <row r="12" spans="1:53" x14ac:dyDescent="0.2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row>
    <row r="13" spans="1:53" ht="33" thickBot="1" x14ac:dyDescent="0.45">
      <c r="A13" s="16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572" t="s">
        <v>371</v>
      </c>
      <c r="AB13" s="572"/>
      <c r="AC13" s="572"/>
      <c r="AD13" s="572"/>
      <c r="AE13" s="572"/>
      <c r="AF13" s="572"/>
      <c r="AG13" s="572"/>
      <c r="AH13" s="572"/>
      <c r="AI13" s="572"/>
      <c r="AJ13" s="572"/>
      <c r="AK13" s="572"/>
      <c r="AL13" s="572"/>
      <c r="AM13" s="572"/>
      <c r="AN13" s="572"/>
      <c r="AO13" s="572"/>
      <c r="AP13" s="572"/>
      <c r="AQ13" s="572"/>
      <c r="AR13" s="572"/>
      <c r="AS13" s="572"/>
      <c r="AT13" s="572"/>
      <c r="AU13" s="572"/>
      <c r="AV13" s="161"/>
      <c r="AW13" s="161"/>
      <c r="AX13" s="161"/>
      <c r="AY13" s="161"/>
      <c r="AZ13" s="161"/>
      <c r="BA13" s="161"/>
    </row>
    <row r="14" spans="1:53" ht="45.75" thickBot="1" x14ac:dyDescent="0.65">
      <c r="A14" s="161"/>
      <c r="B14" s="589" t="s">
        <v>284</v>
      </c>
      <c r="C14" s="590"/>
      <c r="D14" s="590"/>
      <c r="E14" s="590"/>
      <c r="F14" s="590"/>
      <c r="G14" s="590"/>
      <c r="H14" s="590"/>
      <c r="I14" s="590"/>
      <c r="J14" s="590"/>
      <c r="K14" s="590"/>
      <c r="L14" s="590"/>
      <c r="M14" s="590"/>
      <c r="N14" s="590"/>
      <c r="O14" s="590"/>
      <c r="P14" s="590"/>
      <c r="Q14" s="590"/>
      <c r="R14" s="590"/>
      <c r="S14" s="590"/>
      <c r="T14" s="590"/>
      <c r="U14" s="590"/>
      <c r="V14" s="591"/>
      <c r="W14" s="161"/>
      <c r="X14" s="161"/>
      <c r="Y14" s="161"/>
      <c r="Z14" s="161"/>
      <c r="AA14" s="589" t="s">
        <v>290</v>
      </c>
      <c r="AB14" s="590"/>
      <c r="AC14" s="590"/>
      <c r="AD14" s="590"/>
      <c r="AE14" s="590"/>
      <c r="AF14" s="590"/>
      <c r="AG14" s="590"/>
      <c r="AH14" s="590"/>
      <c r="AI14" s="590"/>
      <c r="AJ14" s="590"/>
      <c r="AK14" s="590"/>
      <c r="AL14" s="590"/>
      <c r="AM14" s="590"/>
      <c r="AN14" s="590"/>
      <c r="AO14" s="590"/>
      <c r="AP14" s="590"/>
      <c r="AQ14" s="590"/>
      <c r="AR14" s="590"/>
      <c r="AS14" s="590"/>
      <c r="AT14" s="590"/>
      <c r="AU14" s="591"/>
      <c r="AV14" s="161"/>
      <c r="AW14" s="161"/>
      <c r="AX14" s="161"/>
      <c r="AY14" s="161"/>
      <c r="AZ14" s="161"/>
      <c r="BA14" s="161"/>
    </row>
    <row r="15" spans="1:53" ht="39.75" customHeight="1" thickBot="1" x14ac:dyDescent="0.35">
      <c r="A15" s="161"/>
      <c r="B15" s="366" t="s">
        <v>250</v>
      </c>
      <c r="C15" s="367" t="s">
        <v>251</v>
      </c>
      <c r="D15" s="616" t="s">
        <v>252</v>
      </c>
      <c r="E15" s="617"/>
      <c r="F15" s="618"/>
      <c r="G15" s="368" t="s">
        <v>253</v>
      </c>
      <c r="H15" s="369"/>
      <c r="I15" s="367" t="s">
        <v>254</v>
      </c>
      <c r="J15" s="616" t="s">
        <v>255</v>
      </c>
      <c r="K15" s="618"/>
      <c r="L15" s="616" t="s">
        <v>256</v>
      </c>
      <c r="M15" s="617"/>
      <c r="N15" s="617"/>
      <c r="O15" s="618"/>
      <c r="P15" s="367" t="s">
        <v>257</v>
      </c>
      <c r="Q15" s="367" t="s">
        <v>258</v>
      </c>
      <c r="R15" s="616" t="s">
        <v>259</v>
      </c>
      <c r="S15" s="617"/>
      <c r="T15" s="617"/>
      <c r="U15" s="617"/>
      <c r="V15" s="618"/>
      <c r="W15" s="161"/>
      <c r="X15" s="161"/>
      <c r="Y15" s="161"/>
      <c r="Z15" s="161"/>
      <c r="AA15" s="379" t="s">
        <v>250</v>
      </c>
      <c r="AB15" s="380" t="s">
        <v>251</v>
      </c>
      <c r="AC15" s="592" t="s">
        <v>252</v>
      </c>
      <c r="AD15" s="593"/>
      <c r="AE15" s="594"/>
      <c r="AF15" s="381" t="s">
        <v>253</v>
      </c>
      <c r="AG15" s="382"/>
      <c r="AH15" s="380" t="s">
        <v>254</v>
      </c>
      <c r="AI15" s="592" t="s">
        <v>255</v>
      </c>
      <c r="AJ15" s="594"/>
      <c r="AK15" s="592" t="s">
        <v>256</v>
      </c>
      <c r="AL15" s="593"/>
      <c r="AM15" s="593"/>
      <c r="AN15" s="594"/>
      <c r="AO15" s="380" t="s">
        <v>257</v>
      </c>
      <c r="AP15" s="380" t="s">
        <v>258</v>
      </c>
      <c r="AQ15" s="592" t="s">
        <v>259</v>
      </c>
      <c r="AR15" s="593"/>
      <c r="AS15" s="593"/>
      <c r="AT15" s="593"/>
      <c r="AU15" s="594"/>
      <c r="AV15" s="161"/>
      <c r="AW15" s="161"/>
      <c r="AX15" s="161"/>
      <c r="AY15" s="161"/>
      <c r="AZ15" s="161"/>
      <c r="BA15" s="161"/>
    </row>
    <row r="16" spans="1:53" ht="36.75" customHeight="1" thickBot="1" x14ac:dyDescent="0.3">
      <c r="A16" s="161"/>
      <c r="B16" s="595" t="s">
        <v>264</v>
      </c>
      <c r="C16" s="595">
        <v>1</v>
      </c>
      <c r="D16" s="587" t="s">
        <v>91</v>
      </c>
      <c r="E16" s="581"/>
      <c r="F16" s="583"/>
      <c r="G16" s="370">
        <v>2</v>
      </c>
      <c r="H16" s="370" t="s">
        <v>261</v>
      </c>
      <c r="I16" s="371" t="s">
        <v>267</v>
      </c>
      <c r="J16" s="587" t="s">
        <v>271</v>
      </c>
      <c r="K16" s="583"/>
      <c r="L16" s="587">
        <v>3</v>
      </c>
      <c r="M16" s="581">
        <v>1</v>
      </c>
      <c r="N16" s="615">
        <v>2</v>
      </c>
      <c r="O16" s="583">
        <v>1</v>
      </c>
      <c r="P16" s="585" t="s">
        <v>269</v>
      </c>
      <c r="Q16" s="585" t="s">
        <v>263</v>
      </c>
      <c r="R16" s="597"/>
      <c r="S16" s="598"/>
      <c r="T16" s="598"/>
      <c r="U16" s="598"/>
      <c r="V16" s="599"/>
      <c r="W16" s="161"/>
      <c r="X16" s="161"/>
      <c r="Y16" s="161"/>
      <c r="Z16" s="161"/>
      <c r="AA16" s="595" t="s">
        <v>264</v>
      </c>
      <c r="AB16" s="595">
        <v>1</v>
      </c>
      <c r="AC16" s="587" t="s">
        <v>91</v>
      </c>
      <c r="AD16" s="581"/>
      <c r="AE16" s="583"/>
      <c r="AF16" s="370">
        <v>2</v>
      </c>
      <c r="AG16" s="370" t="s">
        <v>261</v>
      </c>
      <c r="AH16" s="371" t="s">
        <v>267</v>
      </c>
      <c r="AI16" s="587" t="s">
        <v>271</v>
      </c>
      <c r="AJ16" s="583"/>
      <c r="AK16" s="587">
        <v>3</v>
      </c>
      <c r="AL16" s="581">
        <v>1</v>
      </c>
      <c r="AM16" s="581" t="s">
        <v>289</v>
      </c>
      <c r="AN16" s="583">
        <v>1</v>
      </c>
      <c r="AO16" s="585" t="s">
        <v>269</v>
      </c>
      <c r="AP16" s="585" t="s">
        <v>263</v>
      </c>
      <c r="AQ16" s="587" t="s">
        <v>373</v>
      </c>
      <c r="AR16" s="581"/>
      <c r="AS16" s="581"/>
      <c r="AT16" s="581"/>
      <c r="AU16" s="581"/>
      <c r="AV16" s="161"/>
      <c r="AW16" s="161"/>
      <c r="AX16" s="161"/>
      <c r="AY16" s="161"/>
      <c r="AZ16" s="161"/>
      <c r="BA16" s="161"/>
    </row>
    <row r="17" spans="1:53" ht="36.75" customHeight="1" thickBot="1" x14ac:dyDescent="0.3">
      <c r="A17" s="161"/>
      <c r="B17" s="596"/>
      <c r="C17" s="596"/>
      <c r="D17" s="588"/>
      <c r="E17" s="582"/>
      <c r="F17" s="584"/>
      <c r="G17" s="370">
        <v>1</v>
      </c>
      <c r="H17" s="370" t="s">
        <v>261</v>
      </c>
      <c r="I17" s="370" t="s">
        <v>276</v>
      </c>
      <c r="J17" s="588"/>
      <c r="K17" s="584"/>
      <c r="L17" s="588"/>
      <c r="M17" s="582"/>
      <c r="N17" s="582"/>
      <c r="O17" s="584"/>
      <c r="P17" s="586"/>
      <c r="Q17" s="586"/>
      <c r="R17" s="600"/>
      <c r="S17" s="601"/>
      <c r="T17" s="601"/>
      <c r="U17" s="601"/>
      <c r="V17" s="602"/>
      <c r="W17" s="161"/>
      <c r="X17" s="161"/>
      <c r="Y17" s="161"/>
      <c r="Z17" s="161"/>
      <c r="AA17" s="596"/>
      <c r="AB17" s="596"/>
      <c r="AC17" s="588"/>
      <c r="AD17" s="582"/>
      <c r="AE17" s="584"/>
      <c r="AF17" s="370">
        <v>1</v>
      </c>
      <c r="AG17" s="370" t="s">
        <v>261</v>
      </c>
      <c r="AH17" s="370" t="s">
        <v>276</v>
      </c>
      <c r="AI17" s="588"/>
      <c r="AJ17" s="584"/>
      <c r="AK17" s="588"/>
      <c r="AL17" s="582"/>
      <c r="AM17" s="582"/>
      <c r="AN17" s="584"/>
      <c r="AO17" s="586"/>
      <c r="AP17" s="586"/>
      <c r="AQ17" s="588"/>
      <c r="AR17" s="582"/>
      <c r="AS17" s="582"/>
      <c r="AT17" s="582"/>
      <c r="AU17" s="582"/>
      <c r="AV17" s="161"/>
      <c r="AW17" s="161"/>
      <c r="AX17" s="161"/>
      <c r="AY17" s="161"/>
      <c r="AZ17" s="161"/>
      <c r="BA17" s="161"/>
    </row>
    <row r="18" spans="1:53" ht="36.75" customHeight="1" thickBot="1" x14ac:dyDescent="0.3">
      <c r="A18" s="161"/>
      <c r="B18" s="595" t="s">
        <v>264</v>
      </c>
      <c r="C18" s="595">
        <v>2</v>
      </c>
      <c r="D18" s="587" t="s">
        <v>100</v>
      </c>
      <c r="E18" s="581"/>
      <c r="F18" s="583"/>
      <c r="G18" s="370">
        <v>2</v>
      </c>
      <c r="H18" s="370" t="s">
        <v>261</v>
      </c>
      <c r="I18" s="370" t="s">
        <v>267</v>
      </c>
      <c r="J18" s="587" t="s">
        <v>271</v>
      </c>
      <c r="K18" s="583"/>
      <c r="L18" s="587">
        <v>3</v>
      </c>
      <c r="M18" s="581">
        <v>1</v>
      </c>
      <c r="N18" s="615">
        <v>2</v>
      </c>
      <c r="O18" s="583">
        <v>1</v>
      </c>
      <c r="P18" s="585" t="s">
        <v>269</v>
      </c>
      <c r="Q18" s="585" t="s">
        <v>263</v>
      </c>
      <c r="R18" s="597"/>
      <c r="S18" s="598"/>
      <c r="T18" s="598"/>
      <c r="U18" s="598"/>
      <c r="V18" s="599"/>
      <c r="W18" s="161"/>
      <c r="X18" s="161"/>
      <c r="Y18" s="161"/>
      <c r="Z18" s="161"/>
      <c r="AA18" s="161"/>
      <c r="AB18" s="490"/>
      <c r="AC18" s="492"/>
      <c r="AD18" s="493"/>
      <c r="AE18" s="494"/>
      <c r="AF18" s="163"/>
      <c r="AG18" s="163"/>
      <c r="AH18" s="163"/>
      <c r="AI18" s="492"/>
      <c r="AJ18" s="494"/>
      <c r="AK18" s="492"/>
      <c r="AL18" s="493"/>
      <c r="AM18" s="493"/>
      <c r="AN18" s="494"/>
      <c r="AO18" s="473"/>
      <c r="AP18" s="473"/>
      <c r="AQ18" s="475"/>
      <c r="AR18" s="476"/>
      <c r="AS18" s="476"/>
      <c r="AT18" s="476"/>
      <c r="AU18" s="477"/>
      <c r="AV18" s="161"/>
      <c r="AW18" s="161"/>
      <c r="AX18" s="161"/>
      <c r="AY18" s="161"/>
      <c r="AZ18" s="161"/>
      <c r="BA18" s="161"/>
    </row>
    <row r="19" spans="1:53" ht="36.75" customHeight="1" thickBot="1" x14ac:dyDescent="0.3">
      <c r="A19" s="161"/>
      <c r="B19" s="596"/>
      <c r="C19" s="596"/>
      <c r="D19" s="588"/>
      <c r="E19" s="582"/>
      <c r="F19" s="584"/>
      <c r="G19" s="370">
        <v>1</v>
      </c>
      <c r="H19" s="370" t="s">
        <v>261</v>
      </c>
      <c r="I19" s="370" t="s">
        <v>276</v>
      </c>
      <c r="J19" s="588"/>
      <c r="K19" s="584"/>
      <c r="L19" s="588"/>
      <c r="M19" s="582"/>
      <c r="N19" s="582"/>
      <c r="O19" s="584"/>
      <c r="P19" s="586"/>
      <c r="Q19" s="586"/>
      <c r="R19" s="600"/>
      <c r="S19" s="601"/>
      <c r="T19" s="601"/>
      <c r="U19" s="601"/>
      <c r="V19" s="602"/>
      <c r="W19" s="161"/>
      <c r="X19" s="161"/>
      <c r="Y19" s="161"/>
      <c r="Z19" s="161"/>
      <c r="AA19" s="161"/>
      <c r="AB19" s="491"/>
      <c r="AC19" s="495"/>
      <c r="AD19" s="496"/>
      <c r="AE19" s="466"/>
      <c r="AF19" s="163"/>
      <c r="AG19" s="163"/>
      <c r="AH19" s="163"/>
      <c r="AI19" s="495"/>
      <c r="AJ19" s="466"/>
      <c r="AK19" s="495"/>
      <c r="AL19" s="496"/>
      <c r="AM19" s="496"/>
      <c r="AN19" s="466"/>
      <c r="AO19" s="474"/>
      <c r="AP19" s="474"/>
      <c r="AQ19" s="478"/>
      <c r="AR19" s="479"/>
      <c r="AS19" s="479"/>
      <c r="AT19" s="479"/>
      <c r="AU19" s="480"/>
      <c r="AV19" s="161"/>
      <c r="AW19" s="161"/>
      <c r="AX19" s="161"/>
      <c r="AY19" s="161"/>
      <c r="AZ19" s="161"/>
      <c r="BA19" s="161"/>
    </row>
    <row r="20" spans="1:53" ht="36.75" customHeight="1" thickBot="1" x14ac:dyDescent="0.3">
      <c r="A20" s="161"/>
      <c r="B20" s="595" t="s">
        <v>264</v>
      </c>
      <c r="C20" s="595">
        <v>3</v>
      </c>
      <c r="D20" s="587" t="s">
        <v>102</v>
      </c>
      <c r="E20" s="581"/>
      <c r="F20" s="583"/>
      <c r="G20" s="370">
        <v>4</v>
      </c>
      <c r="H20" s="370" t="s">
        <v>261</v>
      </c>
      <c r="I20" s="370" t="s">
        <v>267</v>
      </c>
      <c r="J20" s="587" t="s">
        <v>262</v>
      </c>
      <c r="K20" s="583"/>
      <c r="L20" s="587">
        <v>3</v>
      </c>
      <c r="M20" s="581">
        <v>1</v>
      </c>
      <c r="N20" s="615">
        <v>2</v>
      </c>
      <c r="O20" s="583">
        <v>1</v>
      </c>
      <c r="P20" s="585" t="s">
        <v>269</v>
      </c>
      <c r="Q20" s="585" t="s">
        <v>263</v>
      </c>
      <c r="R20" s="597"/>
      <c r="S20" s="598"/>
      <c r="T20" s="598"/>
      <c r="U20" s="598"/>
      <c r="V20" s="599"/>
      <c r="W20" s="161"/>
      <c r="X20" s="161"/>
      <c r="Y20" s="161"/>
      <c r="Z20" s="161"/>
      <c r="AA20" s="161"/>
      <c r="AB20" s="490"/>
      <c r="AC20" s="492"/>
      <c r="AD20" s="493"/>
      <c r="AE20" s="494"/>
      <c r="AF20" s="163"/>
      <c r="AG20" s="163"/>
      <c r="AH20" s="163"/>
      <c r="AI20" s="492"/>
      <c r="AJ20" s="494"/>
      <c r="AK20" s="492"/>
      <c r="AL20" s="493"/>
      <c r="AM20" s="493"/>
      <c r="AN20" s="494"/>
      <c r="AO20" s="473"/>
      <c r="AP20" s="473"/>
      <c r="AQ20" s="475"/>
      <c r="AR20" s="476"/>
      <c r="AS20" s="476"/>
      <c r="AT20" s="476"/>
      <c r="AU20" s="477"/>
      <c r="AV20" s="161"/>
      <c r="AW20" s="161"/>
      <c r="AX20" s="161"/>
      <c r="AY20" s="161"/>
      <c r="AZ20" s="161"/>
      <c r="BA20" s="161"/>
    </row>
    <row r="21" spans="1:53" ht="36.75" customHeight="1" thickBot="1" x14ac:dyDescent="0.3">
      <c r="A21" s="161"/>
      <c r="B21" s="596"/>
      <c r="C21" s="596"/>
      <c r="D21" s="588"/>
      <c r="E21" s="582"/>
      <c r="F21" s="584"/>
      <c r="G21" s="370"/>
      <c r="H21" s="370" t="s">
        <v>261</v>
      </c>
      <c r="I21" s="370"/>
      <c r="J21" s="588"/>
      <c r="K21" s="584"/>
      <c r="L21" s="588"/>
      <c r="M21" s="582"/>
      <c r="N21" s="582"/>
      <c r="O21" s="584"/>
      <c r="P21" s="586"/>
      <c r="Q21" s="586"/>
      <c r="R21" s="600"/>
      <c r="S21" s="601"/>
      <c r="T21" s="601"/>
      <c r="U21" s="601"/>
      <c r="V21" s="602"/>
      <c r="W21" s="161"/>
      <c r="X21" s="161"/>
      <c r="Y21" s="161"/>
      <c r="Z21" s="161"/>
      <c r="AA21" s="161"/>
      <c r="AB21" s="491"/>
      <c r="AC21" s="495"/>
      <c r="AD21" s="496"/>
      <c r="AE21" s="466"/>
      <c r="AF21" s="163"/>
      <c r="AG21" s="163"/>
      <c r="AH21" s="163"/>
      <c r="AI21" s="495"/>
      <c r="AJ21" s="466"/>
      <c r="AK21" s="495"/>
      <c r="AL21" s="496"/>
      <c r="AM21" s="496"/>
      <c r="AN21" s="466"/>
      <c r="AO21" s="474"/>
      <c r="AP21" s="474"/>
      <c r="AQ21" s="478"/>
      <c r="AR21" s="479"/>
      <c r="AS21" s="479"/>
      <c r="AT21" s="479"/>
      <c r="AU21" s="480"/>
      <c r="AV21" s="161"/>
      <c r="AW21" s="161"/>
      <c r="AX21" s="161"/>
      <c r="AY21" s="161"/>
      <c r="AZ21" s="161"/>
      <c r="BA21" s="161"/>
    </row>
    <row r="22" spans="1:53" ht="36.75" customHeight="1" thickBot="1" x14ac:dyDescent="0.3">
      <c r="A22" s="161"/>
      <c r="B22" s="595" t="s">
        <v>268</v>
      </c>
      <c r="C22" s="595">
        <v>4</v>
      </c>
      <c r="D22" s="587" t="s">
        <v>151</v>
      </c>
      <c r="E22" s="581"/>
      <c r="F22" s="583"/>
      <c r="G22" s="370">
        <v>4</v>
      </c>
      <c r="H22" s="370" t="s">
        <v>261</v>
      </c>
      <c r="I22" s="370" t="s">
        <v>272</v>
      </c>
      <c r="J22" s="587" t="s">
        <v>262</v>
      </c>
      <c r="K22" s="583"/>
      <c r="L22" s="587">
        <v>3</v>
      </c>
      <c r="M22" s="581">
        <v>1</v>
      </c>
      <c r="N22" s="615">
        <v>2</v>
      </c>
      <c r="O22" s="583">
        <v>1</v>
      </c>
      <c r="P22" s="585" t="s">
        <v>269</v>
      </c>
      <c r="Q22" s="585" t="s">
        <v>263</v>
      </c>
      <c r="R22" s="597"/>
      <c r="S22" s="598"/>
      <c r="T22" s="598"/>
      <c r="U22" s="598"/>
      <c r="V22" s="599"/>
      <c r="W22" s="161"/>
      <c r="X22" s="161"/>
      <c r="Y22" s="161"/>
      <c r="Z22" s="161"/>
      <c r="AA22" s="161"/>
      <c r="AB22" s="490"/>
      <c r="AC22" s="492"/>
      <c r="AD22" s="493"/>
      <c r="AE22" s="494"/>
      <c r="AF22" s="163"/>
      <c r="AG22" s="163"/>
      <c r="AH22" s="163"/>
      <c r="AI22" s="492"/>
      <c r="AJ22" s="494"/>
      <c r="AK22" s="492"/>
      <c r="AL22" s="493"/>
      <c r="AM22" s="493"/>
      <c r="AN22" s="494"/>
      <c r="AO22" s="473"/>
      <c r="AP22" s="473"/>
      <c r="AQ22" s="475"/>
      <c r="AR22" s="476"/>
      <c r="AS22" s="476"/>
      <c r="AT22" s="476"/>
      <c r="AU22" s="477"/>
      <c r="AV22" s="161"/>
      <c r="AW22" s="161"/>
      <c r="AX22" s="161"/>
      <c r="AY22" s="161"/>
      <c r="AZ22" s="161"/>
      <c r="BA22" s="161"/>
    </row>
    <row r="23" spans="1:53" ht="36.75" customHeight="1" thickBot="1" x14ac:dyDescent="0.3">
      <c r="A23" s="161"/>
      <c r="B23" s="596"/>
      <c r="C23" s="596"/>
      <c r="D23" s="588"/>
      <c r="E23" s="582"/>
      <c r="F23" s="584"/>
      <c r="G23" s="370"/>
      <c r="H23" s="370" t="s">
        <v>261</v>
      </c>
      <c r="I23" s="370"/>
      <c r="J23" s="588"/>
      <c r="K23" s="584"/>
      <c r="L23" s="588"/>
      <c r="M23" s="582"/>
      <c r="N23" s="582"/>
      <c r="O23" s="584"/>
      <c r="P23" s="586"/>
      <c r="Q23" s="586"/>
      <c r="R23" s="600"/>
      <c r="S23" s="601"/>
      <c r="T23" s="601"/>
      <c r="U23" s="601"/>
      <c r="V23" s="602"/>
      <c r="W23" s="161"/>
      <c r="X23" s="161"/>
      <c r="Y23" s="161"/>
      <c r="Z23" s="161"/>
      <c r="AA23" s="161"/>
      <c r="AB23" s="491"/>
      <c r="AC23" s="495"/>
      <c r="AD23" s="496"/>
      <c r="AE23" s="466"/>
      <c r="AF23" s="163"/>
      <c r="AG23" s="163"/>
      <c r="AH23" s="163"/>
      <c r="AI23" s="495"/>
      <c r="AJ23" s="466"/>
      <c r="AK23" s="495"/>
      <c r="AL23" s="496"/>
      <c r="AM23" s="496"/>
      <c r="AN23" s="466"/>
      <c r="AO23" s="474"/>
      <c r="AP23" s="474"/>
      <c r="AQ23" s="478"/>
      <c r="AR23" s="479"/>
      <c r="AS23" s="479"/>
      <c r="AT23" s="479"/>
      <c r="AU23" s="480"/>
      <c r="AV23" s="161"/>
      <c r="AW23" s="161"/>
      <c r="AX23" s="161"/>
      <c r="AY23" s="161"/>
      <c r="AZ23" s="161"/>
      <c r="BA23" s="161"/>
    </row>
    <row r="24" spans="1:53" ht="36.75" customHeight="1" thickBot="1" x14ac:dyDescent="0.3">
      <c r="A24" s="161"/>
      <c r="B24" s="595" t="s">
        <v>268</v>
      </c>
      <c r="C24" s="595">
        <v>5</v>
      </c>
      <c r="D24" s="587" t="s">
        <v>152</v>
      </c>
      <c r="E24" s="581"/>
      <c r="F24" s="583"/>
      <c r="G24" s="370">
        <v>3</v>
      </c>
      <c r="H24" s="370" t="s">
        <v>261</v>
      </c>
      <c r="I24" s="370" t="s">
        <v>272</v>
      </c>
      <c r="J24" s="587" t="s">
        <v>262</v>
      </c>
      <c r="K24" s="583"/>
      <c r="L24" s="587">
        <v>3</v>
      </c>
      <c r="M24" s="581">
        <v>1</v>
      </c>
      <c r="N24" s="615">
        <v>2</v>
      </c>
      <c r="O24" s="583">
        <v>1</v>
      </c>
      <c r="P24" s="585" t="s">
        <v>269</v>
      </c>
      <c r="Q24" s="585" t="s">
        <v>263</v>
      </c>
      <c r="R24" s="597"/>
      <c r="S24" s="598"/>
      <c r="T24" s="598"/>
      <c r="U24" s="598"/>
      <c r="V24" s="599"/>
      <c r="W24" s="161"/>
      <c r="X24" s="161"/>
      <c r="Y24" s="161"/>
      <c r="Z24" s="161"/>
      <c r="AA24" s="161"/>
      <c r="AB24" s="490"/>
      <c r="AC24" s="492"/>
      <c r="AD24" s="493"/>
      <c r="AE24" s="494"/>
      <c r="AF24" s="163"/>
      <c r="AG24" s="163"/>
      <c r="AH24" s="163"/>
      <c r="AI24" s="492"/>
      <c r="AJ24" s="494"/>
      <c r="AK24" s="492"/>
      <c r="AL24" s="493"/>
      <c r="AM24" s="493"/>
      <c r="AN24" s="494"/>
      <c r="AO24" s="473"/>
      <c r="AP24" s="473"/>
      <c r="AQ24" s="475"/>
      <c r="AR24" s="476"/>
      <c r="AS24" s="476"/>
      <c r="AT24" s="476"/>
      <c r="AU24" s="477"/>
      <c r="AV24" s="161"/>
      <c r="AW24" s="161"/>
      <c r="AX24" s="161"/>
      <c r="AY24" s="161"/>
      <c r="AZ24" s="161"/>
      <c r="BA24" s="161"/>
    </row>
    <row r="25" spans="1:53" ht="36.75" customHeight="1" thickBot="1" x14ac:dyDescent="0.3">
      <c r="A25" s="161"/>
      <c r="B25" s="596"/>
      <c r="C25" s="596"/>
      <c r="D25" s="588"/>
      <c r="E25" s="582"/>
      <c r="F25" s="584"/>
      <c r="G25" s="370"/>
      <c r="H25" s="370" t="s">
        <v>261</v>
      </c>
      <c r="I25" s="370"/>
      <c r="J25" s="588"/>
      <c r="K25" s="584"/>
      <c r="L25" s="588"/>
      <c r="M25" s="582"/>
      <c r="N25" s="582"/>
      <c r="O25" s="584"/>
      <c r="P25" s="586"/>
      <c r="Q25" s="586"/>
      <c r="R25" s="600"/>
      <c r="S25" s="601"/>
      <c r="T25" s="601"/>
      <c r="U25" s="601"/>
      <c r="V25" s="602"/>
      <c r="W25" s="161"/>
      <c r="X25" s="161"/>
      <c r="Y25" s="161"/>
      <c r="Z25" s="161"/>
      <c r="AA25" s="161"/>
      <c r="AB25" s="491"/>
      <c r="AC25" s="495"/>
      <c r="AD25" s="496"/>
      <c r="AE25" s="466"/>
      <c r="AF25" s="163"/>
      <c r="AG25" s="163"/>
      <c r="AH25" s="163"/>
      <c r="AI25" s="495"/>
      <c r="AJ25" s="466"/>
      <c r="AK25" s="495"/>
      <c r="AL25" s="496"/>
      <c r="AM25" s="496"/>
      <c r="AN25" s="466"/>
      <c r="AO25" s="474"/>
      <c r="AP25" s="474"/>
      <c r="AQ25" s="478"/>
      <c r="AR25" s="479"/>
      <c r="AS25" s="479"/>
      <c r="AT25" s="479"/>
      <c r="AU25" s="480"/>
      <c r="AV25" s="161"/>
      <c r="AW25" s="161"/>
      <c r="AX25" s="161"/>
      <c r="AY25" s="161"/>
      <c r="AZ25" s="161"/>
      <c r="BA25" s="161"/>
    </row>
    <row r="26" spans="1:53" ht="36.75" customHeight="1" thickBot="1" x14ac:dyDescent="0.3">
      <c r="A26" s="161"/>
      <c r="B26" s="595" t="s">
        <v>273</v>
      </c>
      <c r="C26" s="595">
        <v>6</v>
      </c>
      <c r="D26" s="587" t="s">
        <v>203</v>
      </c>
      <c r="E26" s="581"/>
      <c r="F26" s="583"/>
      <c r="G26" s="370">
        <v>3</v>
      </c>
      <c r="H26" s="370" t="s">
        <v>261</v>
      </c>
      <c r="I26" s="370" t="s">
        <v>276</v>
      </c>
      <c r="J26" s="587" t="s">
        <v>262</v>
      </c>
      <c r="K26" s="583"/>
      <c r="L26" s="606">
        <v>3</v>
      </c>
      <c r="M26" s="581">
        <v>1</v>
      </c>
      <c r="N26" s="615">
        <v>2</v>
      </c>
      <c r="O26" s="583">
        <v>1</v>
      </c>
      <c r="P26" s="585" t="s">
        <v>269</v>
      </c>
      <c r="Q26" s="585" t="s">
        <v>263</v>
      </c>
      <c r="R26" s="597"/>
      <c r="S26" s="598"/>
      <c r="T26" s="598"/>
      <c r="U26" s="598"/>
      <c r="V26" s="599"/>
      <c r="W26" s="161"/>
      <c r="X26" s="161"/>
      <c r="Y26" s="161"/>
      <c r="Z26" s="161"/>
      <c r="AA26" s="161"/>
      <c r="AB26" s="490"/>
      <c r="AC26" s="492"/>
      <c r="AD26" s="493"/>
      <c r="AE26" s="494"/>
      <c r="AF26" s="163"/>
      <c r="AG26" s="163"/>
      <c r="AH26" s="163"/>
      <c r="AI26" s="492"/>
      <c r="AJ26" s="494"/>
      <c r="AK26" s="492"/>
      <c r="AL26" s="493"/>
      <c r="AM26" s="493"/>
      <c r="AN26" s="494"/>
      <c r="AO26" s="473"/>
      <c r="AP26" s="473"/>
      <c r="AQ26" s="475"/>
      <c r="AR26" s="476"/>
      <c r="AS26" s="476"/>
      <c r="AT26" s="476"/>
      <c r="AU26" s="477"/>
      <c r="AV26" s="161"/>
      <c r="AW26" s="161"/>
      <c r="AX26" s="161"/>
      <c r="AY26" s="161"/>
      <c r="AZ26" s="161"/>
      <c r="BA26" s="161"/>
    </row>
    <row r="27" spans="1:53" ht="36.75" customHeight="1" thickBot="1" x14ac:dyDescent="0.3">
      <c r="A27" s="161"/>
      <c r="B27" s="596"/>
      <c r="C27" s="596"/>
      <c r="D27" s="588"/>
      <c r="E27" s="582"/>
      <c r="F27" s="584"/>
      <c r="G27" s="370"/>
      <c r="H27" s="370" t="s">
        <v>261</v>
      </c>
      <c r="I27" s="370"/>
      <c r="J27" s="588"/>
      <c r="K27" s="584"/>
      <c r="L27" s="588"/>
      <c r="M27" s="582"/>
      <c r="N27" s="582"/>
      <c r="O27" s="584"/>
      <c r="P27" s="586"/>
      <c r="Q27" s="586"/>
      <c r="R27" s="600"/>
      <c r="S27" s="601"/>
      <c r="T27" s="601"/>
      <c r="U27" s="601"/>
      <c r="V27" s="602"/>
      <c r="W27" s="161"/>
      <c r="X27" s="161"/>
      <c r="Y27" s="161"/>
      <c r="Z27" s="161"/>
      <c r="AA27" s="161"/>
      <c r="AB27" s="491"/>
      <c r="AC27" s="495"/>
      <c r="AD27" s="496"/>
      <c r="AE27" s="466"/>
      <c r="AF27" s="163"/>
      <c r="AG27" s="163"/>
      <c r="AH27" s="163"/>
      <c r="AI27" s="495"/>
      <c r="AJ27" s="466"/>
      <c r="AK27" s="495"/>
      <c r="AL27" s="496"/>
      <c r="AM27" s="496"/>
      <c r="AN27" s="466"/>
      <c r="AO27" s="474"/>
      <c r="AP27" s="474"/>
      <c r="AQ27" s="478"/>
      <c r="AR27" s="479"/>
      <c r="AS27" s="479"/>
      <c r="AT27" s="479"/>
      <c r="AU27" s="480"/>
      <c r="AV27" s="161"/>
      <c r="AW27" s="161"/>
      <c r="AX27" s="161"/>
      <c r="AY27" s="161"/>
      <c r="AZ27" s="161"/>
      <c r="BA27" s="161"/>
    </row>
    <row r="28" spans="1:53" ht="36.75" customHeight="1" thickBot="1" x14ac:dyDescent="0.3">
      <c r="A28" s="161"/>
      <c r="B28" s="595" t="s">
        <v>273</v>
      </c>
      <c r="C28" s="595">
        <v>7</v>
      </c>
      <c r="D28" s="587" t="s">
        <v>195</v>
      </c>
      <c r="E28" s="581"/>
      <c r="F28" s="583"/>
      <c r="G28" s="370">
        <v>3</v>
      </c>
      <c r="H28" s="370" t="s">
        <v>261</v>
      </c>
      <c r="I28" s="370" t="s">
        <v>276</v>
      </c>
      <c r="J28" s="587" t="s">
        <v>262</v>
      </c>
      <c r="K28" s="583"/>
      <c r="L28" s="606">
        <v>3</v>
      </c>
      <c r="M28" s="581">
        <v>1</v>
      </c>
      <c r="N28" s="615">
        <v>2</v>
      </c>
      <c r="O28" s="583">
        <v>1</v>
      </c>
      <c r="P28" s="585" t="s">
        <v>269</v>
      </c>
      <c r="Q28" s="585" t="s">
        <v>263</v>
      </c>
      <c r="R28" s="597"/>
      <c r="S28" s="598"/>
      <c r="T28" s="598"/>
      <c r="U28" s="598"/>
      <c r="V28" s="599"/>
      <c r="W28" s="161"/>
      <c r="X28" s="161"/>
      <c r="Y28" s="161"/>
      <c r="Z28" s="161"/>
      <c r="AA28" s="161"/>
      <c r="AB28" s="490"/>
      <c r="AC28" s="492"/>
      <c r="AD28" s="493"/>
      <c r="AE28" s="494"/>
      <c r="AF28" s="163"/>
      <c r="AG28" s="163"/>
      <c r="AH28" s="163"/>
      <c r="AI28" s="492"/>
      <c r="AJ28" s="494"/>
      <c r="AK28" s="492"/>
      <c r="AL28" s="493"/>
      <c r="AM28" s="493"/>
      <c r="AN28" s="494"/>
      <c r="AO28" s="473"/>
      <c r="AP28" s="473"/>
      <c r="AQ28" s="475"/>
      <c r="AR28" s="476"/>
      <c r="AS28" s="476"/>
      <c r="AT28" s="476"/>
      <c r="AU28" s="477"/>
      <c r="AV28" s="161"/>
      <c r="AW28" s="161"/>
      <c r="AX28" s="161"/>
      <c r="AY28" s="161"/>
      <c r="AZ28" s="161"/>
      <c r="BA28" s="161"/>
    </row>
    <row r="29" spans="1:53" ht="36.75" customHeight="1" thickBot="1" x14ac:dyDescent="0.3">
      <c r="A29" s="161"/>
      <c r="B29" s="596"/>
      <c r="C29" s="596"/>
      <c r="D29" s="588"/>
      <c r="E29" s="582"/>
      <c r="F29" s="584"/>
      <c r="G29" s="370"/>
      <c r="H29" s="370" t="s">
        <v>261</v>
      </c>
      <c r="I29" s="370"/>
      <c r="J29" s="588"/>
      <c r="K29" s="584"/>
      <c r="L29" s="588"/>
      <c r="M29" s="582"/>
      <c r="N29" s="582"/>
      <c r="O29" s="584"/>
      <c r="P29" s="586"/>
      <c r="Q29" s="586"/>
      <c r="R29" s="600"/>
      <c r="S29" s="601"/>
      <c r="T29" s="601"/>
      <c r="U29" s="601"/>
      <c r="V29" s="602"/>
      <c r="W29" s="161"/>
      <c r="X29" s="161"/>
      <c r="Y29" s="161"/>
      <c r="Z29" s="161"/>
      <c r="AA29" s="161"/>
      <c r="AB29" s="491"/>
      <c r="AC29" s="495"/>
      <c r="AD29" s="496"/>
      <c r="AE29" s="466"/>
      <c r="AF29" s="163"/>
      <c r="AG29" s="163"/>
      <c r="AH29" s="163"/>
      <c r="AI29" s="495"/>
      <c r="AJ29" s="466"/>
      <c r="AK29" s="495"/>
      <c r="AL29" s="496"/>
      <c r="AM29" s="496"/>
      <c r="AN29" s="466"/>
      <c r="AO29" s="474"/>
      <c r="AP29" s="474"/>
      <c r="AQ29" s="478"/>
      <c r="AR29" s="479"/>
      <c r="AS29" s="479"/>
      <c r="AT29" s="479"/>
      <c r="AU29" s="480"/>
      <c r="AV29" s="161"/>
      <c r="AW29" s="161"/>
      <c r="AX29" s="161"/>
      <c r="AY29" s="161"/>
      <c r="AZ29" s="161"/>
      <c r="BA29" s="161"/>
    </row>
    <row r="30" spans="1:53" ht="36.75" customHeight="1" thickBot="1" x14ac:dyDescent="0.3">
      <c r="A30" s="161"/>
      <c r="B30" s="595" t="s">
        <v>275</v>
      </c>
      <c r="C30" s="595">
        <v>8</v>
      </c>
      <c r="D30" s="609"/>
      <c r="E30" s="610"/>
      <c r="F30" s="611"/>
      <c r="G30" s="372"/>
      <c r="H30" s="372"/>
      <c r="I30" s="373"/>
      <c r="J30" s="609"/>
      <c r="K30" s="611"/>
      <c r="L30" s="597"/>
      <c r="M30" s="598"/>
      <c r="N30" s="598"/>
      <c r="O30" s="599"/>
      <c r="P30" s="607"/>
      <c r="Q30" s="607"/>
      <c r="R30" s="597"/>
      <c r="S30" s="598"/>
      <c r="T30" s="598"/>
      <c r="U30" s="598"/>
      <c r="V30" s="599"/>
      <c r="W30" s="161"/>
      <c r="X30" s="161"/>
      <c r="Y30" s="161"/>
      <c r="Z30" s="161"/>
      <c r="AA30" s="161"/>
      <c r="AB30" s="490"/>
      <c r="AC30" s="575"/>
      <c r="AD30" s="576"/>
      <c r="AE30" s="577"/>
      <c r="AF30" s="164"/>
      <c r="AG30" s="164"/>
      <c r="AH30" s="165"/>
      <c r="AI30" s="575"/>
      <c r="AJ30" s="577"/>
      <c r="AK30" s="475"/>
      <c r="AL30" s="476"/>
      <c r="AM30" s="476"/>
      <c r="AN30" s="477"/>
      <c r="AO30" s="573"/>
      <c r="AP30" s="573"/>
      <c r="AQ30" s="475"/>
      <c r="AR30" s="476"/>
      <c r="AS30" s="476"/>
      <c r="AT30" s="476"/>
      <c r="AU30" s="477"/>
      <c r="AV30" s="161"/>
      <c r="AW30" s="161"/>
      <c r="AX30" s="161"/>
      <c r="AY30" s="161"/>
      <c r="AZ30" s="161"/>
      <c r="BA30" s="161"/>
    </row>
    <row r="31" spans="1:53" ht="36.75" customHeight="1" thickBot="1" x14ac:dyDescent="0.3">
      <c r="A31" s="161"/>
      <c r="B31" s="596"/>
      <c r="C31" s="596"/>
      <c r="D31" s="612"/>
      <c r="E31" s="613"/>
      <c r="F31" s="614"/>
      <c r="G31" s="372"/>
      <c r="H31" s="372"/>
      <c r="I31" s="373"/>
      <c r="J31" s="612"/>
      <c r="K31" s="614"/>
      <c r="L31" s="600"/>
      <c r="M31" s="601"/>
      <c r="N31" s="601"/>
      <c r="O31" s="602"/>
      <c r="P31" s="608"/>
      <c r="Q31" s="608"/>
      <c r="R31" s="600"/>
      <c r="S31" s="601"/>
      <c r="T31" s="601"/>
      <c r="U31" s="601"/>
      <c r="V31" s="602"/>
      <c r="W31" s="161"/>
      <c r="X31" s="161"/>
      <c r="Y31" s="161"/>
      <c r="Z31" s="161"/>
      <c r="AA31" s="161"/>
      <c r="AB31" s="491"/>
      <c r="AC31" s="578"/>
      <c r="AD31" s="579"/>
      <c r="AE31" s="580"/>
      <c r="AF31" s="164"/>
      <c r="AG31" s="164"/>
      <c r="AH31" s="165"/>
      <c r="AI31" s="578"/>
      <c r="AJ31" s="580"/>
      <c r="AK31" s="478"/>
      <c r="AL31" s="479"/>
      <c r="AM31" s="479"/>
      <c r="AN31" s="480"/>
      <c r="AO31" s="574"/>
      <c r="AP31" s="574"/>
      <c r="AQ31" s="478"/>
      <c r="AR31" s="479"/>
      <c r="AS31" s="479"/>
      <c r="AT31" s="479"/>
      <c r="AU31" s="480"/>
      <c r="AV31" s="161"/>
      <c r="AW31" s="161"/>
      <c r="AX31" s="161"/>
      <c r="AY31" s="161"/>
      <c r="AZ31" s="161"/>
      <c r="BA31" s="161"/>
    </row>
    <row r="32" spans="1:53" ht="36.75" customHeight="1" thickBot="1" x14ac:dyDescent="0.3">
      <c r="A32" s="161"/>
      <c r="B32" s="374"/>
      <c r="C32" s="374"/>
      <c r="D32" s="374"/>
      <c r="E32" s="374"/>
      <c r="F32" s="374"/>
      <c r="G32" s="374"/>
      <c r="H32" s="374"/>
      <c r="I32" s="374"/>
      <c r="J32" s="374"/>
      <c r="K32" s="374"/>
      <c r="L32" s="374"/>
      <c r="M32" s="374"/>
      <c r="N32" s="374"/>
      <c r="O32" s="374"/>
      <c r="P32" s="374"/>
      <c r="Q32" s="374"/>
      <c r="R32" s="374"/>
      <c r="S32" s="374"/>
      <c r="T32" s="374"/>
      <c r="U32" s="374"/>
      <c r="V32" s="374"/>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row>
    <row r="33" spans="1:53" ht="45.75" thickBot="1" x14ac:dyDescent="0.65">
      <c r="A33" s="161"/>
      <c r="B33" s="589" t="s">
        <v>285</v>
      </c>
      <c r="C33" s="590"/>
      <c r="D33" s="590"/>
      <c r="E33" s="590"/>
      <c r="F33" s="590"/>
      <c r="G33" s="590"/>
      <c r="H33" s="590"/>
      <c r="I33" s="590"/>
      <c r="J33" s="590"/>
      <c r="K33" s="590"/>
      <c r="L33" s="590"/>
      <c r="M33" s="590"/>
      <c r="N33" s="590"/>
      <c r="O33" s="590"/>
      <c r="P33" s="590"/>
      <c r="Q33" s="590"/>
      <c r="R33" s="590"/>
      <c r="S33" s="590"/>
      <c r="T33" s="590"/>
      <c r="U33" s="590"/>
      <c r="V33" s="59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row>
    <row r="34" spans="1:53" ht="36.75" customHeight="1" thickBot="1" x14ac:dyDescent="0.3">
      <c r="A34" s="161"/>
      <c r="B34" s="375" t="s">
        <v>250</v>
      </c>
      <c r="C34" s="376" t="s">
        <v>251</v>
      </c>
      <c r="D34" s="603" t="s">
        <v>252</v>
      </c>
      <c r="E34" s="604"/>
      <c r="F34" s="605"/>
      <c r="G34" s="377" t="s">
        <v>253</v>
      </c>
      <c r="H34" s="378"/>
      <c r="I34" s="376" t="s">
        <v>254</v>
      </c>
      <c r="J34" s="603" t="s">
        <v>255</v>
      </c>
      <c r="K34" s="605"/>
      <c r="L34" s="603" t="s">
        <v>256</v>
      </c>
      <c r="M34" s="604"/>
      <c r="N34" s="604"/>
      <c r="O34" s="605"/>
      <c r="P34" s="376" t="s">
        <v>257</v>
      </c>
      <c r="Q34" s="376" t="s">
        <v>258</v>
      </c>
      <c r="R34" s="603" t="s">
        <v>259</v>
      </c>
      <c r="S34" s="604"/>
      <c r="T34" s="604"/>
      <c r="U34" s="604"/>
      <c r="V34" s="605"/>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row>
    <row r="35" spans="1:53" ht="36.75" customHeight="1" thickBot="1" x14ac:dyDescent="0.3">
      <c r="A35" s="161"/>
      <c r="B35" s="595" t="s">
        <v>260</v>
      </c>
      <c r="C35" s="595">
        <v>1</v>
      </c>
      <c r="D35" s="587" t="s">
        <v>118</v>
      </c>
      <c r="E35" s="581"/>
      <c r="F35" s="583"/>
      <c r="G35" s="370">
        <v>3</v>
      </c>
      <c r="H35" s="370" t="s">
        <v>261</v>
      </c>
      <c r="I35" s="371" t="s">
        <v>266</v>
      </c>
      <c r="J35" s="587" t="s">
        <v>262</v>
      </c>
      <c r="K35" s="583"/>
      <c r="L35" s="587">
        <v>3</v>
      </c>
      <c r="M35" s="581">
        <v>1</v>
      </c>
      <c r="N35" s="581">
        <v>2</v>
      </c>
      <c r="O35" s="583">
        <v>1</v>
      </c>
      <c r="P35" s="585" t="s">
        <v>269</v>
      </c>
      <c r="Q35" s="585" t="s">
        <v>263</v>
      </c>
      <c r="R35" s="597"/>
      <c r="S35" s="598"/>
      <c r="T35" s="598"/>
      <c r="U35" s="598"/>
      <c r="V35" s="599"/>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row>
    <row r="36" spans="1:53" ht="36.75" customHeight="1" thickBot="1" x14ac:dyDescent="0.3">
      <c r="A36" s="161"/>
      <c r="B36" s="596"/>
      <c r="C36" s="596"/>
      <c r="D36" s="588"/>
      <c r="E36" s="582"/>
      <c r="F36" s="584"/>
      <c r="G36" s="372"/>
      <c r="H36" s="370" t="s">
        <v>261</v>
      </c>
      <c r="I36" s="373"/>
      <c r="J36" s="588"/>
      <c r="K36" s="584"/>
      <c r="L36" s="588"/>
      <c r="M36" s="582"/>
      <c r="N36" s="582"/>
      <c r="O36" s="584"/>
      <c r="P36" s="586"/>
      <c r="Q36" s="586"/>
      <c r="R36" s="600"/>
      <c r="S36" s="601"/>
      <c r="T36" s="601"/>
      <c r="U36" s="601"/>
      <c r="V36" s="602"/>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row>
    <row r="37" spans="1:53" ht="36.75" customHeight="1" thickBot="1" x14ac:dyDescent="0.3">
      <c r="A37" s="161"/>
      <c r="B37" s="595" t="s">
        <v>260</v>
      </c>
      <c r="C37" s="595">
        <v>2</v>
      </c>
      <c r="D37" s="587" t="s">
        <v>124</v>
      </c>
      <c r="E37" s="581"/>
      <c r="F37" s="583"/>
      <c r="G37" s="370">
        <v>3</v>
      </c>
      <c r="H37" s="370" t="s">
        <v>261</v>
      </c>
      <c r="I37" s="371" t="s">
        <v>267</v>
      </c>
      <c r="J37" s="587" t="s">
        <v>262</v>
      </c>
      <c r="K37" s="583"/>
      <c r="L37" s="587">
        <v>3</v>
      </c>
      <c r="M37" s="581">
        <v>1</v>
      </c>
      <c r="N37" s="581">
        <v>2</v>
      </c>
      <c r="O37" s="583">
        <v>1</v>
      </c>
      <c r="P37" s="585" t="s">
        <v>269</v>
      </c>
      <c r="Q37" s="585" t="s">
        <v>263</v>
      </c>
      <c r="R37" s="597"/>
      <c r="S37" s="598"/>
      <c r="T37" s="598"/>
      <c r="U37" s="598"/>
      <c r="V37" s="599"/>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row>
    <row r="38" spans="1:53" ht="36.75" customHeight="1" thickBot="1" x14ac:dyDescent="0.3">
      <c r="A38" s="161"/>
      <c r="B38" s="596"/>
      <c r="C38" s="596"/>
      <c r="D38" s="588"/>
      <c r="E38" s="582"/>
      <c r="F38" s="584"/>
      <c r="G38" s="372"/>
      <c r="H38" s="370" t="s">
        <v>261</v>
      </c>
      <c r="I38" s="373"/>
      <c r="J38" s="588"/>
      <c r="K38" s="584"/>
      <c r="L38" s="588"/>
      <c r="M38" s="582"/>
      <c r="N38" s="582"/>
      <c r="O38" s="584"/>
      <c r="P38" s="586"/>
      <c r="Q38" s="586"/>
      <c r="R38" s="600"/>
      <c r="S38" s="601"/>
      <c r="T38" s="601"/>
      <c r="U38" s="601"/>
      <c r="V38" s="602"/>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row>
    <row r="39" spans="1:53" ht="36.75" customHeight="1" thickBot="1" x14ac:dyDescent="0.3">
      <c r="A39" s="161"/>
      <c r="B39" s="595" t="s">
        <v>260</v>
      </c>
      <c r="C39" s="595">
        <v>3</v>
      </c>
      <c r="D39" s="587" t="s">
        <v>127</v>
      </c>
      <c r="E39" s="581"/>
      <c r="F39" s="583"/>
      <c r="G39" s="370">
        <v>3</v>
      </c>
      <c r="H39" s="370" t="s">
        <v>261</v>
      </c>
      <c r="I39" s="371" t="s">
        <v>267</v>
      </c>
      <c r="J39" s="587" t="s">
        <v>262</v>
      </c>
      <c r="K39" s="583"/>
      <c r="L39" s="587">
        <v>3</v>
      </c>
      <c r="M39" s="581">
        <v>1</v>
      </c>
      <c r="N39" s="581">
        <v>2</v>
      </c>
      <c r="O39" s="583">
        <v>1</v>
      </c>
      <c r="P39" s="585" t="s">
        <v>269</v>
      </c>
      <c r="Q39" s="585" t="s">
        <v>263</v>
      </c>
      <c r="R39" s="597"/>
      <c r="S39" s="598"/>
      <c r="T39" s="598"/>
      <c r="U39" s="598"/>
      <c r="V39" s="599"/>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row>
    <row r="40" spans="1:53" ht="36.75" customHeight="1" thickBot="1" x14ac:dyDescent="0.3">
      <c r="A40" s="161"/>
      <c r="B40" s="596"/>
      <c r="C40" s="596"/>
      <c r="D40" s="588"/>
      <c r="E40" s="582"/>
      <c r="F40" s="584"/>
      <c r="G40" s="372"/>
      <c r="H40" s="370" t="s">
        <v>261</v>
      </c>
      <c r="I40" s="373"/>
      <c r="J40" s="588"/>
      <c r="K40" s="584"/>
      <c r="L40" s="588"/>
      <c r="M40" s="582"/>
      <c r="N40" s="582"/>
      <c r="O40" s="584"/>
      <c r="P40" s="586"/>
      <c r="Q40" s="586"/>
      <c r="R40" s="600"/>
      <c r="S40" s="601"/>
      <c r="T40" s="601"/>
      <c r="U40" s="601"/>
      <c r="V40" s="602"/>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row>
    <row r="41" spans="1:53" ht="36.75" customHeight="1" thickBot="1" x14ac:dyDescent="0.3">
      <c r="A41" s="161"/>
      <c r="B41" s="595" t="s">
        <v>260</v>
      </c>
      <c r="C41" s="595">
        <v>4</v>
      </c>
      <c r="D41" s="587" t="s">
        <v>113</v>
      </c>
      <c r="E41" s="581"/>
      <c r="F41" s="583"/>
      <c r="G41" s="370">
        <v>3</v>
      </c>
      <c r="H41" s="370" t="s">
        <v>261</v>
      </c>
      <c r="I41" s="371" t="s">
        <v>267</v>
      </c>
      <c r="J41" s="587" t="s">
        <v>262</v>
      </c>
      <c r="K41" s="583"/>
      <c r="L41" s="587">
        <v>3</v>
      </c>
      <c r="M41" s="581">
        <v>1</v>
      </c>
      <c r="N41" s="581">
        <v>2</v>
      </c>
      <c r="O41" s="583">
        <v>1</v>
      </c>
      <c r="P41" s="585" t="s">
        <v>269</v>
      </c>
      <c r="Q41" s="585" t="s">
        <v>263</v>
      </c>
      <c r="R41" s="597"/>
      <c r="S41" s="598"/>
      <c r="T41" s="598"/>
      <c r="U41" s="598"/>
      <c r="V41" s="599"/>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row>
    <row r="42" spans="1:53" ht="36.75" customHeight="1" thickBot="1" x14ac:dyDescent="0.3">
      <c r="A42" s="161"/>
      <c r="B42" s="596"/>
      <c r="C42" s="596"/>
      <c r="D42" s="588"/>
      <c r="E42" s="582"/>
      <c r="F42" s="584"/>
      <c r="G42" s="372"/>
      <c r="H42" s="370" t="s">
        <v>261</v>
      </c>
      <c r="I42" s="373"/>
      <c r="J42" s="588"/>
      <c r="K42" s="584"/>
      <c r="L42" s="588"/>
      <c r="M42" s="582"/>
      <c r="N42" s="582"/>
      <c r="O42" s="584"/>
      <c r="P42" s="586"/>
      <c r="Q42" s="586"/>
      <c r="R42" s="600"/>
      <c r="S42" s="601"/>
      <c r="T42" s="601"/>
      <c r="U42" s="601"/>
      <c r="V42" s="602"/>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row>
    <row r="43" spans="1:53" ht="36.75" customHeight="1" thickBot="1" x14ac:dyDescent="0.3">
      <c r="A43" s="161"/>
      <c r="B43" s="595" t="s">
        <v>268</v>
      </c>
      <c r="C43" s="595">
        <v>5</v>
      </c>
      <c r="D43" s="587" t="s">
        <v>157</v>
      </c>
      <c r="E43" s="581"/>
      <c r="F43" s="583"/>
      <c r="G43" s="370">
        <v>3</v>
      </c>
      <c r="H43" s="370" t="s">
        <v>261</v>
      </c>
      <c r="I43" s="371" t="s">
        <v>272</v>
      </c>
      <c r="J43" s="587" t="s">
        <v>262</v>
      </c>
      <c r="K43" s="583"/>
      <c r="L43" s="587">
        <v>3</v>
      </c>
      <c r="M43" s="581">
        <v>1</v>
      </c>
      <c r="N43" s="581">
        <v>2</v>
      </c>
      <c r="O43" s="583">
        <v>1</v>
      </c>
      <c r="P43" s="585" t="s">
        <v>269</v>
      </c>
      <c r="Q43" s="585" t="s">
        <v>263</v>
      </c>
      <c r="R43" s="597"/>
      <c r="S43" s="598"/>
      <c r="T43" s="598"/>
      <c r="U43" s="598"/>
      <c r="V43" s="599"/>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row>
    <row r="44" spans="1:53" ht="36.75" customHeight="1" thickBot="1" x14ac:dyDescent="0.3">
      <c r="A44" s="161"/>
      <c r="B44" s="596"/>
      <c r="C44" s="596"/>
      <c r="D44" s="588"/>
      <c r="E44" s="582"/>
      <c r="F44" s="584"/>
      <c r="G44" s="372"/>
      <c r="H44" s="370" t="s">
        <v>261</v>
      </c>
      <c r="I44" s="373"/>
      <c r="J44" s="588"/>
      <c r="K44" s="584"/>
      <c r="L44" s="588"/>
      <c r="M44" s="582"/>
      <c r="N44" s="582"/>
      <c r="O44" s="584"/>
      <c r="P44" s="586"/>
      <c r="Q44" s="586"/>
      <c r="R44" s="600"/>
      <c r="S44" s="601"/>
      <c r="T44" s="601"/>
      <c r="U44" s="601"/>
      <c r="V44" s="602"/>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row>
    <row r="45" spans="1:53" ht="36.75" customHeight="1" thickBot="1" x14ac:dyDescent="0.3">
      <c r="A45" s="161"/>
      <c r="B45" s="595" t="s">
        <v>265</v>
      </c>
      <c r="C45" s="595">
        <v>5</v>
      </c>
      <c r="D45" s="587" t="s">
        <v>215</v>
      </c>
      <c r="E45" s="581"/>
      <c r="F45" s="583"/>
      <c r="G45" s="370">
        <v>3</v>
      </c>
      <c r="H45" s="370" t="s">
        <v>261</v>
      </c>
      <c r="I45" s="371" t="s">
        <v>267</v>
      </c>
      <c r="J45" s="587" t="s">
        <v>262</v>
      </c>
      <c r="K45" s="583"/>
      <c r="L45" s="587">
        <v>3</v>
      </c>
      <c r="M45" s="581">
        <v>1</v>
      </c>
      <c r="N45" s="581">
        <v>2</v>
      </c>
      <c r="O45" s="583">
        <v>1</v>
      </c>
      <c r="P45" s="585" t="s">
        <v>269</v>
      </c>
      <c r="Q45" s="585" t="s">
        <v>263</v>
      </c>
      <c r="R45" s="597"/>
      <c r="S45" s="598"/>
      <c r="T45" s="598"/>
      <c r="U45" s="598"/>
      <c r="V45" s="599"/>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row>
    <row r="46" spans="1:53" ht="36.75" customHeight="1" thickBot="1" x14ac:dyDescent="0.3">
      <c r="A46" s="161"/>
      <c r="B46" s="596"/>
      <c r="C46" s="596"/>
      <c r="D46" s="588"/>
      <c r="E46" s="582"/>
      <c r="F46" s="584"/>
      <c r="G46" s="372"/>
      <c r="H46" s="370" t="s">
        <v>261</v>
      </c>
      <c r="I46" s="373"/>
      <c r="J46" s="588"/>
      <c r="K46" s="584"/>
      <c r="L46" s="588"/>
      <c r="M46" s="582"/>
      <c r="N46" s="582"/>
      <c r="O46" s="584"/>
      <c r="P46" s="586"/>
      <c r="Q46" s="586"/>
      <c r="R46" s="600"/>
      <c r="S46" s="601"/>
      <c r="T46" s="601"/>
      <c r="U46" s="601"/>
      <c r="V46" s="602"/>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row>
    <row r="47" spans="1:53" ht="36.75" customHeight="1" thickBot="1" x14ac:dyDescent="0.3">
      <c r="A47" s="161"/>
      <c r="B47" s="595" t="s">
        <v>265</v>
      </c>
      <c r="C47" s="595">
        <v>6</v>
      </c>
      <c r="D47" s="587" t="s">
        <v>270</v>
      </c>
      <c r="E47" s="581"/>
      <c r="F47" s="583"/>
      <c r="G47" s="370">
        <v>3</v>
      </c>
      <c r="H47" s="370" t="s">
        <v>261</v>
      </c>
      <c r="I47" s="371" t="s">
        <v>267</v>
      </c>
      <c r="J47" s="587" t="s">
        <v>262</v>
      </c>
      <c r="K47" s="583"/>
      <c r="L47" s="587">
        <v>3</v>
      </c>
      <c r="M47" s="581">
        <v>1</v>
      </c>
      <c r="N47" s="581">
        <v>2</v>
      </c>
      <c r="O47" s="583">
        <v>1</v>
      </c>
      <c r="P47" s="585" t="s">
        <v>269</v>
      </c>
      <c r="Q47" s="585" t="s">
        <v>263</v>
      </c>
      <c r="R47" s="597"/>
      <c r="S47" s="598"/>
      <c r="T47" s="598"/>
      <c r="U47" s="598"/>
      <c r="V47" s="599"/>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row>
    <row r="48" spans="1:53" ht="36.75" customHeight="1" thickBot="1" x14ac:dyDescent="0.3">
      <c r="A48" s="161"/>
      <c r="B48" s="596"/>
      <c r="C48" s="596"/>
      <c r="D48" s="588"/>
      <c r="E48" s="582"/>
      <c r="F48" s="584"/>
      <c r="G48" s="372"/>
      <c r="H48" s="370" t="s">
        <v>261</v>
      </c>
      <c r="I48" s="373"/>
      <c r="J48" s="588"/>
      <c r="K48" s="584"/>
      <c r="L48" s="588"/>
      <c r="M48" s="582"/>
      <c r="N48" s="582"/>
      <c r="O48" s="584"/>
      <c r="P48" s="586"/>
      <c r="Q48" s="586"/>
      <c r="R48" s="600"/>
      <c r="S48" s="601"/>
      <c r="T48" s="601"/>
      <c r="U48" s="601"/>
      <c r="V48" s="602"/>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row>
    <row r="49" spans="1:53" ht="36.75" customHeight="1" thickBot="1" x14ac:dyDescent="0.3">
      <c r="A49" s="161"/>
      <c r="B49" s="595"/>
      <c r="C49" s="595">
        <v>8</v>
      </c>
      <c r="D49" s="609"/>
      <c r="E49" s="610"/>
      <c r="F49" s="611"/>
      <c r="G49" s="372"/>
      <c r="H49" s="372"/>
      <c r="I49" s="373"/>
      <c r="J49" s="609"/>
      <c r="K49" s="611"/>
      <c r="L49" s="597"/>
      <c r="M49" s="598"/>
      <c r="N49" s="598"/>
      <c r="O49" s="599"/>
      <c r="P49" s="607"/>
      <c r="Q49" s="607"/>
      <c r="R49" s="597"/>
      <c r="S49" s="598"/>
      <c r="T49" s="598"/>
      <c r="U49" s="598"/>
      <c r="V49" s="599"/>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row>
    <row r="50" spans="1:53" ht="36.75" customHeight="1" thickBot="1" x14ac:dyDescent="0.3">
      <c r="A50" s="161"/>
      <c r="B50" s="596"/>
      <c r="C50" s="596"/>
      <c r="D50" s="612"/>
      <c r="E50" s="613"/>
      <c r="F50" s="614"/>
      <c r="G50" s="372"/>
      <c r="H50" s="372"/>
      <c r="I50" s="373"/>
      <c r="J50" s="612"/>
      <c r="K50" s="614"/>
      <c r="L50" s="600"/>
      <c r="M50" s="601"/>
      <c r="N50" s="601"/>
      <c r="O50" s="602"/>
      <c r="P50" s="608"/>
      <c r="Q50" s="608"/>
      <c r="R50" s="600"/>
      <c r="S50" s="601"/>
      <c r="T50" s="601"/>
      <c r="U50" s="601"/>
      <c r="V50" s="602"/>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row>
    <row r="51" spans="1:53" ht="36.75" customHeight="1" thickBot="1" x14ac:dyDescent="0.3">
      <c r="A51" s="161"/>
      <c r="B51" s="374"/>
      <c r="C51" s="374"/>
      <c r="D51" s="374"/>
      <c r="E51" s="374"/>
      <c r="F51" s="374"/>
      <c r="G51" s="374"/>
      <c r="H51" s="374"/>
      <c r="I51" s="374"/>
      <c r="J51" s="374"/>
      <c r="K51" s="374"/>
      <c r="L51" s="374"/>
      <c r="M51" s="374"/>
      <c r="N51" s="374"/>
      <c r="O51" s="374"/>
      <c r="P51" s="374"/>
      <c r="Q51" s="374"/>
      <c r="R51" s="374"/>
      <c r="S51" s="374"/>
      <c r="T51" s="374"/>
      <c r="U51" s="374"/>
      <c r="V51" s="374"/>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row>
    <row r="52" spans="1:53" ht="45.75" thickBot="1" x14ac:dyDescent="0.65">
      <c r="A52" s="161"/>
      <c r="B52" s="589" t="s">
        <v>283</v>
      </c>
      <c r="C52" s="590"/>
      <c r="D52" s="590"/>
      <c r="E52" s="590"/>
      <c r="F52" s="590"/>
      <c r="G52" s="590"/>
      <c r="H52" s="590"/>
      <c r="I52" s="590"/>
      <c r="J52" s="590"/>
      <c r="K52" s="590"/>
      <c r="L52" s="590"/>
      <c r="M52" s="590"/>
      <c r="N52" s="590"/>
      <c r="O52" s="590"/>
      <c r="P52" s="590"/>
      <c r="Q52" s="590"/>
      <c r="R52" s="590"/>
      <c r="S52" s="590"/>
      <c r="T52" s="590"/>
      <c r="U52" s="590"/>
      <c r="V52" s="59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row>
    <row r="53" spans="1:53" ht="36.75" customHeight="1" thickBot="1" x14ac:dyDescent="0.3">
      <c r="A53" s="161"/>
      <c r="B53" s="375" t="s">
        <v>250</v>
      </c>
      <c r="C53" s="376" t="s">
        <v>251</v>
      </c>
      <c r="D53" s="603" t="s">
        <v>252</v>
      </c>
      <c r="E53" s="604"/>
      <c r="F53" s="605"/>
      <c r="G53" s="377" t="s">
        <v>253</v>
      </c>
      <c r="H53" s="378"/>
      <c r="I53" s="376" t="s">
        <v>254</v>
      </c>
      <c r="J53" s="603" t="s">
        <v>255</v>
      </c>
      <c r="K53" s="605"/>
      <c r="L53" s="603" t="s">
        <v>256</v>
      </c>
      <c r="M53" s="604"/>
      <c r="N53" s="604"/>
      <c r="O53" s="605"/>
      <c r="P53" s="376" t="s">
        <v>257</v>
      </c>
      <c r="Q53" s="376" t="s">
        <v>258</v>
      </c>
      <c r="R53" s="603" t="s">
        <v>259</v>
      </c>
      <c r="S53" s="604"/>
      <c r="T53" s="604"/>
      <c r="U53" s="604"/>
      <c r="V53" s="605"/>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row>
    <row r="54" spans="1:53" ht="36.75" customHeight="1" thickBot="1" x14ac:dyDescent="0.3">
      <c r="A54" s="161"/>
      <c r="B54" s="595" t="s">
        <v>277</v>
      </c>
      <c r="C54" s="595">
        <v>1</v>
      </c>
      <c r="D54" s="587" t="s">
        <v>167</v>
      </c>
      <c r="E54" s="581"/>
      <c r="F54" s="583"/>
      <c r="G54" s="370">
        <v>3</v>
      </c>
      <c r="H54" s="370" t="s">
        <v>261</v>
      </c>
      <c r="I54" s="370" t="s">
        <v>281</v>
      </c>
      <c r="J54" s="587" t="s">
        <v>262</v>
      </c>
      <c r="K54" s="583"/>
      <c r="L54" s="587">
        <v>3</v>
      </c>
      <c r="M54" s="581">
        <v>1</v>
      </c>
      <c r="N54" s="615">
        <v>2</v>
      </c>
      <c r="O54" s="583">
        <v>1</v>
      </c>
      <c r="P54" s="585" t="s">
        <v>269</v>
      </c>
      <c r="Q54" s="585" t="s">
        <v>263</v>
      </c>
      <c r="R54" s="597"/>
      <c r="S54" s="598"/>
      <c r="T54" s="598"/>
      <c r="U54" s="598"/>
      <c r="V54" s="599"/>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row>
    <row r="55" spans="1:53" ht="36.75" customHeight="1" thickBot="1" x14ac:dyDescent="0.3">
      <c r="A55" s="161"/>
      <c r="B55" s="596"/>
      <c r="C55" s="596"/>
      <c r="D55" s="588"/>
      <c r="E55" s="582"/>
      <c r="F55" s="584"/>
      <c r="G55" s="370"/>
      <c r="H55" s="370" t="s">
        <v>261</v>
      </c>
      <c r="I55" s="370"/>
      <c r="J55" s="588"/>
      <c r="K55" s="584"/>
      <c r="L55" s="588"/>
      <c r="M55" s="582"/>
      <c r="N55" s="582"/>
      <c r="O55" s="584"/>
      <c r="P55" s="586"/>
      <c r="Q55" s="586"/>
      <c r="R55" s="600"/>
      <c r="S55" s="601"/>
      <c r="T55" s="601"/>
      <c r="U55" s="601"/>
      <c r="V55" s="602"/>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row>
    <row r="56" spans="1:53" ht="36.75" customHeight="1" thickBot="1" x14ac:dyDescent="0.3">
      <c r="A56" s="161"/>
      <c r="B56" s="595" t="s">
        <v>277</v>
      </c>
      <c r="C56" s="595">
        <v>2</v>
      </c>
      <c r="D56" s="587" t="s">
        <v>171</v>
      </c>
      <c r="E56" s="581"/>
      <c r="F56" s="583"/>
      <c r="G56" s="370">
        <v>3</v>
      </c>
      <c r="H56" s="370" t="s">
        <v>261</v>
      </c>
      <c r="I56" s="370" t="s">
        <v>276</v>
      </c>
      <c r="J56" s="587" t="s">
        <v>262</v>
      </c>
      <c r="K56" s="583"/>
      <c r="L56" s="587">
        <v>3</v>
      </c>
      <c r="M56" s="581">
        <v>1</v>
      </c>
      <c r="N56" s="615">
        <v>2</v>
      </c>
      <c r="O56" s="583">
        <v>1</v>
      </c>
      <c r="P56" s="585" t="s">
        <v>269</v>
      </c>
      <c r="Q56" s="585" t="s">
        <v>263</v>
      </c>
      <c r="R56" s="597"/>
      <c r="S56" s="598"/>
      <c r="T56" s="598"/>
      <c r="U56" s="598"/>
      <c r="V56" s="599"/>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row>
    <row r="57" spans="1:53" ht="36.75" customHeight="1" thickBot="1" x14ac:dyDescent="0.3">
      <c r="A57" s="161"/>
      <c r="B57" s="596"/>
      <c r="C57" s="596"/>
      <c r="D57" s="588"/>
      <c r="E57" s="582"/>
      <c r="F57" s="584"/>
      <c r="G57" s="370"/>
      <c r="H57" s="370" t="s">
        <v>261</v>
      </c>
      <c r="I57" s="370"/>
      <c r="J57" s="588"/>
      <c r="K57" s="584"/>
      <c r="L57" s="588"/>
      <c r="M57" s="582"/>
      <c r="N57" s="582"/>
      <c r="O57" s="584"/>
      <c r="P57" s="586"/>
      <c r="Q57" s="586"/>
      <c r="R57" s="600"/>
      <c r="S57" s="601"/>
      <c r="T57" s="601"/>
      <c r="U57" s="601"/>
      <c r="V57" s="602"/>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row>
    <row r="58" spans="1:53" ht="36.75" customHeight="1" thickBot="1" x14ac:dyDescent="0.3">
      <c r="A58" s="161"/>
      <c r="B58" s="595" t="s">
        <v>278</v>
      </c>
      <c r="C58" s="595">
        <v>3</v>
      </c>
      <c r="D58" s="587" t="s">
        <v>186</v>
      </c>
      <c r="E58" s="581"/>
      <c r="F58" s="583"/>
      <c r="G58" s="370">
        <v>2</v>
      </c>
      <c r="H58" s="370" t="s">
        <v>261</v>
      </c>
      <c r="I58" s="370" t="s">
        <v>281</v>
      </c>
      <c r="J58" s="587" t="s">
        <v>271</v>
      </c>
      <c r="K58" s="583"/>
      <c r="L58" s="587">
        <v>3</v>
      </c>
      <c r="M58" s="581">
        <v>1</v>
      </c>
      <c r="N58" s="615">
        <v>2</v>
      </c>
      <c r="O58" s="583">
        <v>1</v>
      </c>
      <c r="P58" s="585" t="s">
        <v>269</v>
      </c>
      <c r="Q58" s="585" t="s">
        <v>263</v>
      </c>
      <c r="R58" s="597"/>
      <c r="S58" s="598"/>
      <c r="T58" s="598"/>
      <c r="U58" s="598"/>
      <c r="V58" s="599"/>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row>
    <row r="59" spans="1:53" ht="36.75" customHeight="1" thickBot="1" x14ac:dyDescent="0.3">
      <c r="A59" s="161"/>
      <c r="B59" s="596"/>
      <c r="C59" s="596"/>
      <c r="D59" s="588"/>
      <c r="E59" s="582"/>
      <c r="F59" s="584"/>
      <c r="G59" s="370">
        <v>1</v>
      </c>
      <c r="H59" s="370" t="s">
        <v>261</v>
      </c>
      <c r="I59" s="370" t="s">
        <v>276</v>
      </c>
      <c r="J59" s="588"/>
      <c r="K59" s="584"/>
      <c r="L59" s="588"/>
      <c r="M59" s="582"/>
      <c r="N59" s="582"/>
      <c r="O59" s="584"/>
      <c r="P59" s="586"/>
      <c r="Q59" s="586"/>
      <c r="R59" s="600"/>
      <c r="S59" s="601"/>
      <c r="T59" s="601"/>
      <c r="U59" s="601"/>
      <c r="V59" s="602"/>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row>
    <row r="60" spans="1:53" ht="36.75" customHeight="1" thickBot="1" x14ac:dyDescent="0.3">
      <c r="A60" s="161"/>
      <c r="B60" s="595" t="s">
        <v>278</v>
      </c>
      <c r="C60" s="595">
        <v>4</v>
      </c>
      <c r="D60" s="587" t="s">
        <v>189</v>
      </c>
      <c r="E60" s="581"/>
      <c r="F60" s="583"/>
      <c r="G60" s="370">
        <v>3</v>
      </c>
      <c r="H60" s="370" t="s">
        <v>261</v>
      </c>
      <c r="I60" s="370" t="s">
        <v>276</v>
      </c>
      <c r="J60" s="587" t="s">
        <v>262</v>
      </c>
      <c r="K60" s="583"/>
      <c r="L60" s="606">
        <v>3</v>
      </c>
      <c r="M60" s="581">
        <v>1</v>
      </c>
      <c r="N60" s="615">
        <v>2</v>
      </c>
      <c r="O60" s="583">
        <v>1</v>
      </c>
      <c r="P60" s="585" t="s">
        <v>269</v>
      </c>
      <c r="Q60" s="585" t="s">
        <v>263</v>
      </c>
      <c r="R60" s="597"/>
      <c r="S60" s="598"/>
      <c r="T60" s="598"/>
      <c r="U60" s="598"/>
      <c r="V60" s="599"/>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row>
    <row r="61" spans="1:53" ht="36.75" customHeight="1" thickBot="1" x14ac:dyDescent="0.3">
      <c r="A61" s="161"/>
      <c r="B61" s="596"/>
      <c r="C61" s="596"/>
      <c r="D61" s="588"/>
      <c r="E61" s="582"/>
      <c r="F61" s="584"/>
      <c r="G61" s="370"/>
      <c r="H61" s="370" t="s">
        <v>261</v>
      </c>
      <c r="I61" s="370"/>
      <c r="J61" s="588"/>
      <c r="K61" s="584"/>
      <c r="L61" s="588"/>
      <c r="M61" s="582"/>
      <c r="N61" s="582"/>
      <c r="O61" s="584"/>
      <c r="P61" s="586"/>
      <c r="Q61" s="586"/>
      <c r="R61" s="600"/>
      <c r="S61" s="601"/>
      <c r="T61" s="601"/>
      <c r="U61" s="601"/>
      <c r="V61" s="602"/>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row>
    <row r="62" spans="1:53" ht="36.75" customHeight="1" thickBot="1" x14ac:dyDescent="0.3">
      <c r="A62" s="161"/>
      <c r="B62" s="595" t="s">
        <v>278</v>
      </c>
      <c r="C62" s="595">
        <v>5</v>
      </c>
      <c r="D62" s="587" t="s">
        <v>182</v>
      </c>
      <c r="E62" s="581"/>
      <c r="F62" s="583"/>
      <c r="G62" s="370">
        <v>2</v>
      </c>
      <c r="H62" s="370" t="s">
        <v>261</v>
      </c>
      <c r="I62" s="370" t="s">
        <v>276</v>
      </c>
      <c r="J62" s="587" t="s">
        <v>271</v>
      </c>
      <c r="K62" s="583"/>
      <c r="L62" s="606">
        <v>3</v>
      </c>
      <c r="M62" s="581">
        <v>1</v>
      </c>
      <c r="N62" s="615">
        <v>2</v>
      </c>
      <c r="O62" s="583">
        <v>1</v>
      </c>
      <c r="P62" s="585" t="s">
        <v>269</v>
      </c>
      <c r="Q62" s="585" t="s">
        <v>263</v>
      </c>
      <c r="R62" s="597"/>
      <c r="S62" s="598"/>
      <c r="T62" s="598"/>
      <c r="U62" s="598"/>
      <c r="V62" s="599"/>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row>
    <row r="63" spans="1:53" ht="36.75" customHeight="1" thickBot="1" x14ac:dyDescent="0.3">
      <c r="A63" s="161"/>
      <c r="B63" s="596"/>
      <c r="C63" s="596"/>
      <c r="D63" s="588"/>
      <c r="E63" s="582"/>
      <c r="F63" s="584"/>
      <c r="G63" s="370">
        <v>1</v>
      </c>
      <c r="H63" s="370" t="s">
        <v>261</v>
      </c>
      <c r="I63" s="370" t="s">
        <v>272</v>
      </c>
      <c r="J63" s="588"/>
      <c r="K63" s="584"/>
      <c r="L63" s="588"/>
      <c r="M63" s="582"/>
      <c r="N63" s="582"/>
      <c r="O63" s="584"/>
      <c r="P63" s="586"/>
      <c r="Q63" s="586"/>
      <c r="R63" s="600"/>
      <c r="S63" s="601"/>
      <c r="T63" s="601"/>
      <c r="U63" s="601"/>
      <c r="V63" s="602"/>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row>
    <row r="64" spans="1:53" ht="36.75" customHeight="1" thickBot="1" x14ac:dyDescent="0.3">
      <c r="A64" s="161"/>
      <c r="B64" s="595" t="s">
        <v>278</v>
      </c>
      <c r="C64" s="595">
        <v>6</v>
      </c>
      <c r="D64" s="587" t="s">
        <v>183</v>
      </c>
      <c r="E64" s="581"/>
      <c r="F64" s="583"/>
      <c r="G64" s="370">
        <v>2</v>
      </c>
      <c r="H64" s="370" t="s">
        <v>261</v>
      </c>
      <c r="I64" s="370" t="s">
        <v>276</v>
      </c>
      <c r="J64" s="587" t="s">
        <v>262</v>
      </c>
      <c r="K64" s="583"/>
      <c r="L64" s="587">
        <v>3</v>
      </c>
      <c r="M64" s="581">
        <v>1</v>
      </c>
      <c r="N64" s="615">
        <v>2</v>
      </c>
      <c r="O64" s="583">
        <v>1</v>
      </c>
      <c r="P64" s="585" t="s">
        <v>269</v>
      </c>
      <c r="Q64" s="585" t="s">
        <v>263</v>
      </c>
      <c r="R64" s="597"/>
      <c r="S64" s="598"/>
      <c r="T64" s="598"/>
      <c r="U64" s="598"/>
      <c r="V64" s="599"/>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row>
    <row r="65" spans="1:53" ht="36.75" customHeight="1" thickBot="1" x14ac:dyDescent="0.3">
      <c r="A65" s="161"/>
      <c r="B65" s="596"/>
      <c r="C65" s="596"/>
      <c r="D65" s="588"/>
      <c r="E65" s="582"/>
      <c r="F65" s="584"/>
      <c r="G65" s="370">
        <v>1</v>
      </c>
      <c r="H65" s="370" t="s">
        <v>261</v>
      </c>
      <c r="I65" s="370" t="s">
        <v>272</v>
      </c>
      <c r="J65" s="588"/>
      <c r="K65" s="584"/>
      <c r="L65" s="588"/>
      <c r="M65" s="582"/>
      <c r="N65" s="582"/>
      <c r="O65" s="584"/>
      <c r="P65" s="586"/>
      <c r="Q65" s="586"/>
      <c r="R65" s="600"/>
      <c r="S65" s="601"/>
      <c r="T65" s="601"/>
      <c r="U65" s="601"/>
      <c r="V65" s="602"/>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row>
    <row r="66" spans="1:53" ht="36.75" customHeight="1" thickBot="1" x14ac:dyDescent="0.3">
      <c r="A66" s="161"/>
      <c r="B66" s="595" t="s">
        <v>279</v>
      </c>
      <c r="C66" s="595">
        <v>7</v>
      </c>
      <c r="D66" s="587" t="s">
        <v>280</v>
      </c>
      <c r="E66" s="581"/>
      <c r="F66" s="583"/>
      <c r="G66" s="370">
        <v>3</v>
      </c>
      <c r="H66" s="370" t="s">
        <v>261</v>
      </c>
      <c r="I66" s="370" t="s">
        <v>276</v>
      </c>
      <c r="J66" s="587" t="s">
        <v>262</v>
      </c>
      <c r="K66" s="583"/>
      <c r="L66" s="587">
        <v>3</v>
      </c>
      <c r="M66" s="581">
        <v>1</v>
      </c>
      <c r="N66" s="615">
        <v>2</v>
      </c>
      <c r="O66" s="583">
        <v>1</v>
      </c>
      <c r="P66" s="585" t="s">
        <v>269</v>
      </c>
      <c r="Q66" s="585" t="s">
        <v>263</v>
      </c>
      <c r="R66" s="597"/>
      <c r="S66" s="598"/>
      <c r="T66" s="598"/>
      <c r="U66" s="598"/>
      <c r="V66" s="599"/>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row>
    <row r="67" spans="1:53" ht="36.75" customHeight="1" thickBot="1" x14ac:dyDescent="0.3">
      <c r="A67" s="161"/>
      <c r="B67" s="596"/>
      <c r="C67" s="596"/>
      <c r="D67" s="588"/>
      <c r="E67" s="582"/>
      <c r="F67" s="584"/>
      <c r="G67" s="370"/>
      <c r="H67" s="370" t="s">
        <v>261</v>
      </c>
      <c r="I67" s="370"/>
      <c r="J67" s="588"/>
      <c r="K67" s="584"/>
      <c r="L67" s="588"/>
      <c r="M67" s="582"/>
      <c r="N67" s="582"/>
      <c r="O67" s="584"/>
      <c r="P67" s="586"/>
      <c r="Q67" s="586"/>
      <c r="R67" s="600"/>
      <c r="S67" s="601"/>
      <c r="T67" s="601"/>
      <c r="U67" s="601"/>
      <c r="V67" s="602"/>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row>
    <row r="68" spans="1:53" ht="36.75" customHeight="1" thickBot="1" x14ac:dyDescent="0.3">
      <c r="A68" s="161"/>
      <c r="B68" s="595" t="s">
        <v>275</v>
      </c>
      <c r="C68" s="595">
        <v>8</v>
      </c>
      <c r="D68" s="609"/>
      <c r="E68" s="610"/>
      <c r="F68" s="611"/>
      <c r="G68" s="372"/>
      <c r="H68" s="372"/>
      <c r="I68" s="373"/>
      <c r="J68" s="609"/>
      <c r="K68" s="611"/>
      <c r="L68" s="597"/>
      <c r="M68" s="598"/>
      <c r="N68" s="598"/>
      <c r="O68" s="599"/>
      <c r="P68" s="607"/>
      <c r="Q68" s="607"/>
      <c r="R68" s="597"/>
      <c r="S68" s="598"/>
      <c r="T68" s="598"/>
      <c r="U68" s="598"/>
      <c r="V68" s="599"/>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row>
    <row r="69" spans="1:53" ht="36.75" customHeight="1" thickBot="1" x14ac:dyDescent="0.3">
      <c r="A69" s="161"/>
      <c r="B69" s="596"/>
      <c r="C69" s="596"/>
      <c r="D69" s="612"/>
      <c r="E69" s="613"/>
      <c r="F69" s="614"/>
      <c r="G69" s="372"/>
      <c r="H69" s="372"/>
      <c r="I69" s="373"/>
      <c r="J69" s="612"/>
      <c r="K69" s="614"/>
      <c r="L69" s="600"/>
      <c r="M69" s="601"/>
      <c r="N69" s="601"/>
      <c r="O69" s="602"/>
      <c r="P69" s="608"/>
      <c r="Q69" s="608"/>
      <c r="R69" s="600"/>
      <c r="S69" s="601"/>
      <c r="T69" s="601"/>
      <c r="U69" s="601"/>
      <c r="V69" s="602"/>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row>
    <row r="70" spans="1:53" ht="36.75" customHeight="1" thickBot="1" x14ac:dyDescent="0.3">
      <c r="A70" s="161"/>
      <c r="B70" s="374"/>
      <c r="C70" s="374"/>
      <c r="D70" s="374"/>
      <c r="E70" s="374"/>
      <c r="F70" s="374"/>
      <c r="G70" s="374"/>
      <c r="H70" s="374"/>
      <c r="I70" s="374"/>
      <c r="J70" s="374"/>
      <c r="K70" s="374"/>
      <c r="L70" s="374"/>
      <c r="M70" s="374"/>
      <c r="N70" s="374"/>
      <c r="O70" s="374"/>
      <c r="P70" s="374"/>
      <c r="Q70" s="374"/>
      <c r="R70" s="374"/>
      <c r="S70" s="374"/>
      <c r="T70" s="374"/>
      <c r="U70" s="374"/>
      <c r="V70" s="374"/>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row>
    <row r="71" spans="1:53" ht="45" customHeight="1" thickBot="1" x14ac:dyDescent="0.65">
      <c r="A71" s="161"/>
      <c r="B71" s="589" t="s">
        <v>282</v>
      </c>
      <c r="C71" s="590"/>
      <c r="D71" s="590"/>
      <c r="E71" s="590"/>
      <c r="F71" s="590"/>
      <c r="G71" s="590"/>
      <c r="H71" s="590"/>
      <c r="I71" s="590"/>
      <c r="J71" s="590"/>
      <c r="K71" s="590"/>
      <c r="L71" s="590"/>
      <c r="M71" s="590"/>
      <c r="N71" s="590"/>
      <c r="O71" s="590"/>
      <c r="P71" s="590"/>
      <c r="Q71" s="590"/>
      <c r="R71" s="590"/>
      <c r="S71" s="590"/>
      <c r="T71" s="590"/>
      <c r="U71" s="590"/>
      <c r="V71" s="59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row>
    <row r="72" spans="1:53" ht="36.75" customHeight="1" thickBot="1" x14ac:dyDescent="0.3">
      <c r="A72" s="161"/>
      <c r="B72" s="375" t="s">
        <v>250</v>
      </c>
      <c r="C72" s="376" t="s">
        <v>251</v>
      </c>
      <c r="D72" s="603" t="s">
        <v>252</v>
      </c>
      <c r="E72" s="604"/>
      <c r="F72" s="605"/>
      <c r="G72" s="377" t="s">
        <v>253</v>
      </c>
      <c r="H72" s="378"/>
      <c r="I72" s="376" t="s">
        <v>254</v>
      </c>
      <c r="J72" s="603" t="s">
        <v>255</v>
      </c>
      <c r="K72" s="605"/>
      <c r="L72" s="603" t="s">
        <v>256</v>
      </c>
      <c r="M72" s="604"/>
      <c r="N72" s="604"/>
      <c r="O72" s="605"/>
      <c r="P72" s="376" t="s">
        <v>257</v>
      </c>
      <c r="Q72" s="376" t="s">
        <v>258</v>
      </c>
      <c r="R72" s="603" t="s">
        <v>259</v>
      </c>
      <c r="S72" s="604"/>
      <c r="T72" s="604"/>
      <c r="U72" s="604"/>
      <c r="V72" s="605"/>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row>
    <row r="73" spans="1:53" ht="36.75" customHeight="1" thickBot="1" x14ac:dyDescent="0.3">
      <c r="A73" s="161"/>
      <c r="B73" s="595" t="s">
        <v>260</v>
      </c>
      <c r="C73" s="595">
        <v>1</v>
      </c>
      <c r="D73" s="587" t="s">
        <v>130</v>
      </c>
      <c r="E73" s="581"/>
      <c r="F73" s="583"/>
      <c r="G73" s="370">
        <v>2</v>
      </c>
      <c r="H73" s="370" t="s">
        <v>261</v>
      </c>
      <c r="I73" s="370" t="s">
        <v>276</v>
      </c>
      <c r="J73" s="587" t="s">
        <v>262</v>
      </c>
      <c r="K73" s="583"/>
      <c r="L73" s="587">
        <v>3</v>
      </c>
      <c r="M73" s="581">
        <v>1</v>
      </c>
      <c r="N73" s="615">
        <v>2</v>
      </c>
      <c r="O73" s="583">
        <v>1</v>
      </c>
      <c r="P73" s="585" t="s">
        <v>269</v>
      </c>
      <c r="Q73" s="585" t="s">
        <v>263</v>
      </c>
      <c r="R73" s="597" t="str">
        <f>IFERROR(VLOOKUP(H73,'[1]Exercise Log'!H:I,2,),"")</f>
        <v/>
      </c>
      <c r="S73" s="598"/>
      <c r="T73" s="598"/>
      <c r="U73" s="598"/>
      <c r="V73" s="599"/>
      <c r="W73" s="161"/>
      <c r="X73" s="161"/>
      <c r="Y73" s="161"/>
      <c r="Z73" s="161"/>
      <c r="AA73" s="161"/>
      <c r="AB73" s="161"/>
      <c r="AC73" s="161"/>
      <c r="AD73" s="161"/>
      <c r="AE73" s="161"/>
      <c r="AF73" s="166"/>
      <c r="AG73" s="161"/>
      <c r="AH73" s="161"/>
      <c r="AI73" s="161"/>
      <c r="AJ73" s="161"/>
      <c r="AK73" s="161"/>
      <c r="AL73" s="161"/>
      <c r="AM73" s="161"/>
      <c r="AN73" s="161"/>
      <c r="AO73" s="161"/>
      <c r="AP73" s="161"/>
      <c r="AQ73" s="161"/>
      <c r="AR73" s="161"/>
      <c r="AS73" s="161"/>
      <c r="AT73" s="161"/>
      <c r="AU73" s="161"/>
      <c r="AV73" s="161"/>
      <c r="AW73" s="161"/>
      <c r="AX73" s="161"/>
      <c r="AY73" s="161"/>
      <c r="AZ73" s="161"/>
      <c r="BA73" s="161"/>
    </row>
    <row r="74" spans="1:53" ht="36.75" customHeight="1" thickBot="1" x14ac:dyDescent="0.3">
      <c r="A74" s="161"/>
      <c r="B74" s="596"/>
      <c r="C74" s="596"/>
      <c r="D74" s="588"/>
      <c r="E74" s="582"/>
      <c r="F74" s="584"/>
      <c r="G74" s="370"/>
      <c r="H74" s="370" t="s">
        <v>261</v>
      </c>
      <c r="I74" s="370"/>
      <c r="J74" s="588"/>
      <c r="K74" s="584"/>
      <c r="L74" s="588"/>
      <c r="M74" s="582"/>
      <c r="N74" s="582"/>
      <c r="O74" s="584"/>
      <c r="P74" s="586"/>
      <c r="Q74" s="586"/>
      <c r="R74" s="600"/>
      <c r="S74" s="601"/>
      <c r="T74" s="601"/>
      <c r="U74" s="601"/>
      <c r="V74" s="602"/>
      <c r="W74" s="161"/>
      <c r="X74" s="161"/>
      <c r="Y74" s="161"/>
      <c r="Z74" s="161"/>
      <c r="AA74" s="161"/>
      <c r="AB74" s="161"/>
      <c r="AC74" s="161"/>
      <c r="AD74" s="161"/>
      <c r="AE74" s="161"/>
      <c r="AF74" s="166"/>
      <c r="AG74" s="161"/>
      <c r="AH74" s="161"/>
      <c r="AI74" s="161"/>
      <c r="AJ74" s="161"/>
      <c r="AK74" s="161"/>
      <c r="AL74" s="161"/>
      <c r="AM74" s="161"/>
      <c r="AN74" s="161"/>
      <c r="AO74" s="161"/>
      <c r="AP74" s="161"/>
      <c r="AQ74" s="161"/>
      <c r="AR74" s="161"/>
      <c r="AS74" s="161"/>
      <c r="AT74" s="161"/>
      <c r="AU74" s="161"/>
      <c r="AV74" s="161"/>
      <c r="AW74" s="161"/>
      <c r="AX74" s="161"/>
      <c r="AY74" s="161"/>
      <c r="AZ74" s="161"/>
      <c r="BA74" s="161"/>
    </row>
    <row r="75" spans="1:53" ht="36.75" customHeight="1" thickBot="1" x14ac:dyDescent="0.3">
      <c r="A75" s="161"/>
      <c r="B75" s="595" t="s">
        <v>260</v>
      </c>
      <c r="C75" s="595">
        <v>2</v>
      </c>
      <c r="D75" s="587" t="s">
        <v>116</v>
      </c>
      <c r="E75" s="581"/>
      <c r="F75" s="583"/>
      <c r="G75" s="370">
        <v>3</v>
      </c>
      <c r="H75" s="370" t="s">
        <v>261</v>
      </c>
      <c r="I75" s="370" t="s">
        <v>272</v>
      </c>
      <c r="J75" s="587" t="s">
        <v>262</v>
      </c>
      <c r="K75" s="583"/>
      <c r="L75" s="587">
        <v>3</v>
      </c>
      <c r="M75" s="581">
        <v>1</v>
      </c>
      <c r="N75" s="615">
        <v>2</v>
      </c>
      <c r="O75" s="583">
        <v>1</v>
      </c>
      <c r="P75" s="585" t="s">
        <v>269</v>
      </c>
      <c r="Q75" s="585" t="s">
        <v>263</v>
      </c>
      <c r="R75" s="597" t="str">
        <f>IFERROR(VLOOKUP(H75,'[1]Exercise Log'!H:I,2,),"")</f>
        <v/>
      </c>
      <c r="S75" s="598"/>
      <c r="T75" s="598"/>
      <c r="U75" s="598"/>
      <c r="V75" s="599"/>
      <c r="W75" s="161"/>
      <c r="X75" s="161"/>
      <c r="Y75" s="161"/>
      <c r="Z75" s="161"/>
      <c r="AA75" s="161"/>
      <c r="AB75" s="161"/>
      <c r="AC75" s="161"/>
      <c r="AD75" s="161"/>
      <c r="AE75" s="161"/>
      <c r="AF75" s="166"/>
      <c r="AG75" s="161"/>
      <c r="AH75" s="161"/>
      <c r="AI75" s="161"/>
      <c r="AJ75" s="161"/>
      <c r="AK75" s="161"/>
      <c r="AL75" s="161"/>
      <c r="AM75" s="161"/>
      <c r="AN75" s="161"/>
      <c r="AO75" s="161"/>
      <c r="AP75" s="161"/>
      <c r="AQ75" s="161"/>
      <c r="AR75" s="161"/>
      <c r="AS75" s="161"/>
      <c r="AT75" s="161"/>
      <c r="AU75" s="161"/>
      <c r="AV75" s="161"/>
      <c r="AW75" s="161"/>
      <c r="AX75" s="161"/>
      <c r="AY75" s="161"/>
      <c r="AZ75" s="161"/>
      <c r="BA75" s="161"/>
    </row>
    <row r="76" spans="1:53" ht="36.75" customHeight="1" thickBot="1" x14ac:dyDescent="0.3">
      <c r="A76" s="161"/>
      <c r="B76" s="596"/>
      <c r="C76" s="596"/>
      <c r="D76" s="588"/>
      <c r="E76" s="582"/>
      <c r="F76" s="584"/>
      <c r="G76" s="370"/>
      <c r="H76" s="370" t="s">
        <v>261</v>
      </c>
      <c r="I76" s="370"/>
      <c r="J76" s="588"/>
      <c r="K76" s="584"/>
      <c r="L76" s="588"/>
      <c r="M76" s="582"/>
      <c r="N76" s="582"/>
      <c r="O76" s="584"/>
      <c r="P76" s="586"/>
      <c r="Q76" s="586"/>
      <c r="R76" s="600"/>
      <c r="S76" s="601"/>
      <c r="T76" s="601"/>
      <c r="U76" s="601"/>
      <c r="V76" s="602"/>
      <c r="W76" s="161"/>
      <c r="X76" s="161"/>
      <c r="Y76" s="161"/>
      <c r="Z76" s="161"/>
      <c r="AA76" s="161"/>
      <c r="AB76" s="161"/>
      <c r="AC76" s="161"/>
      <c r="AD76" s="161"/>
      <c r="AE76" s="161"/>
      <c r="AF76" s="166"/>
      <c r="AG76" s="161"/>
      <c r="AH76" s="161"/>
      <c r="AI76" s="161"/>
      <c r="AJ76" s="161"/>
      <c r="AK76" s="161"/>
      <c r="AL76" s="161"/>
      <c r="AM76" s="161"/>
      <c r="AN76" s="161"/>
      <c r="AO76" s="161"/>
      <c r="AP76" s="161"/>
      <c r="AQ76" s="161"/>
      <c r="AR76" s="161"/>
      <c r="AS76" s="161"/>
      <c r="AT76" s="161"/>
      <c r="AU76" s="161"/>
      <c r="AV76" s="161"/>
      <c r="AW76" s="161"/>
      <c r="AX76" s="161"/>
      <c r="AY76" s="161"/>
      <c r="AZ76" s="161"/>
      <c r="BA76" s="161"/>
    </row>
    <row r="77" spans="1:53" ht="36.75" customHeight="1" thickBot="1" x14ac:dyDescent="0.3">
      <c r="A77" s="161"/>
      <c r="B77" s="595" t="s">
        <v>264</v>
      </c>
      <c r="C77" s="595">
        <v>3</v>
      </c>
      <c r="D77" s="587" t="s">
        <v>91</v>
      </c>
      <c r="E77" s="581"/>
      <c r="F77" s="583"/>
      <c r="G77" s="370">
        <v>3</v>
      </c>
      <c r="H77" s="370" t="s">
        <v>261</v>
      </c>
      <c r="I77" s="370" t="s">
        <v>276</v>
      </c>
      <c r="J77" s="587" t="s">
        <v>262</v>
      </c>
      <c r="K77" s="583"/>
      <c r="L77" s="587">
        <v>3</v>
      </c>
      <c r="M77" s="581">
        <v>1</v>
      </c>
      <c r="N77" s="615">
        <v>2</v>
      </c>
      <c r="O77" s="583">
        <v>1</v>
      </c>
      <c r="P77" s="585" t="s">
        <v>269</v>
      </c>
      <c r="Q77" s="585" t="s">
        <v>263</v>
      </c>
      <c r="R77" s="597" t="str">
        <f>IFERROR(VLOOKUP(H77,'[1]Exercise Log'!H:I,2,),"")</f>
        <v/>
      </c>
      <c r="S77" s="598"/>
      <c r="T77" s="598"/>
      <c r="U77" s="598"/>
      <c r="V77" s="599"/>
      <c r="W77" s="161"/>
      <c r="X77" s="161"/>
      <c r="Y77" s="161"/>
      <c r="Z77" s="161"/>
      <c r="AA77" s="161"/>
      <c r="AB77" s="161"/>
      <c r="AC77" s="161"/>
      <c r="AD77" s="161"/>
      <c r="AE77" s="161"/>
      <c r="AF77" s="166"/>
      <c r="AG77" s="161"/>
      <c r="AH77" s="161"/>
      <c r="AI77" s="161"/>
      <c r="AJ77" s="161"/>
      <c r="AK77" s="161"/>
      <c r="AL77" s="161"/>
      <c r="AM77" s="161"/>
      <c r="AN77" s="161"/>
      <c r="AO77" s="161"/>
      <c r="AP77" s="161"/>
      <c r="AQ77" s="161"/>
      <c r="AR77" s="161"/>
      <c r="AS77" s="161"/>
      <c r="AT77" s="161"/>
      <c r="AU77" s="161"/>
      <c r="AV77" s="161"/>
      <c r="AW77" s="161"/>
      <c r="AX77" s="161"/>
      <c r="AY77" s="161"/>
      <c r="AZ77" s="161"/>
      <c r="BA77" s="161"/>
    </row>
    <row r="78" spans="1:53" ht="36.75" customHeight="1" thickBot="1" x14ac:dyDescent="0.3">
      <c r="A78" s="161"/>
      <c r="B78" s="596"/>
      <c r="C78" s="596"/>
      <c r="D78" s="588"/>
      <c r="E78" s="582"/>
      <c r="F78" s="584"/>
      <c r="G78" s="370"/>
      <c r="H78" s="370" t="s">
        <v>261</v>
      </c>
      <c r="I78" s="370"/>
      <c r="J78" s="588"/>
      <c r="K78" s="584"/>
      <c r="L78" s="588"/>
      <c r="M78" s="582"/>
      <c r="N78" s="582"/>
      <c r="O78" s="584"/>
      <c r="P78" s="586"/>
      <c r="Q78" s="586"/>
      <c r="R78" s="600"/>
      <c r="S78" s="601"/>
      <c r="T78" s="601"/>
      <c r="U78" s="601"/>
      <c r="V78" s="602"/>
      <c r="W78" s="161"/>
      <c r="X78" s="161"/>
      <c r="Y78" s="161"/>
      <c r="Z78" s="161"/>
      <c r="AA78" s="161"/>
      <c r="AB78" s="161"/>
      <c r="AC78" s="161"/>
      <c r="AD78" s="161"/>
      <c r="AE78" s="161"/>
      <c r="AF78" s="166"/>
      <c r="AG78" s="161"/>
      <c r="AH78" s="161"/>
      <c r="AI78" s="161"/>
      <c r="AJ78" s="161"/>
      <c r="AK78" s="161"/>
      <c r="AL78" s="161"/>
      <c r="AM78" s="161"/>
      <c r="AN78" s="161"/>
      <c r="AO78" s="161"/>
      <c r="AP78" s="161"/>
      <c r="AQ78" s="161"/>
      <c r="AR78" s="161"/>
      <c r="AS78" s="161"/>
      <c r="AT78" s="161"/>
      <c r="AU78" s="161"/>
      <c r="AV78" s="161"/>
      <c r="AW78" s="161"/>
      <c r="AX78" s="161"/>
      <c r="AY78" s="161"/>
      <c r="AZ78" s="161"/>
      <c r="BA78" s="161"/>
    </row>
    <row r="79" spans="1:53" ht="36.75" customHeight="1" thickBot="1" x14ac:dyDescent="0.3">
      <c r="A79" s="161"/>
      <c r="B79" s="595" t="s">
        <v>264</v>
      </c>
      <c r="C79" s="595">
        <v>4</v>
      </c>
      <c r="D79" s="587" t="s">
        <v>99</v>
      </c>
      <c r="E79" s="581"/>
      <c r="F79" s="583"/>
      <c r="G79" s="370">
        <v>3</v>
      </c>
      <c r="H79" s="370" t="s">
        <v>261</v>
      </c>
      <c r="I79" s="370" t="s">
        <v>276</v>
      </c>
      <c r="J79" s="587" t="s">
        <v>262</v>
      </c>
      <c r="K79" s="583"/>
      <c r="L79" s="587">
        <v>3</v>
      </c>
      <c r="M79" s="581">
        <v>1</v>
      </c>
      <c r="N79" s="615">
        <v>2</v>
      </c>
      <c r="O79" s="583">
        <v>1</v>
      </c>
      <c r="P79" s="585" t="s">
        <v>269</v>
      </c>
      <c r="Q79" s="585" t="s">
        <v>263</v>
      </c>
      <c r="R79" s="597" t="str">
        <f>IFERROR(VLOOKUP(H79,'[1]Exercise Log'!H:I,2,),"")</f>
        <v/>
      </c>
      <c r="S79" s="598"/>
      <c r="T79" s="598"/>
      <c r="U79" s="598"/>
      <c r="V79" s="599"/>
      <c r="W79" s="161"/>
      <c r="X79" s="161"/>
      <c r="Y79" s="161"/>
      <c r="Z79" s="161"/>
      <c r="AA79" s="161"/>
      <c r="AB79" s="161"/>
      <c r="AC79" s="161"/>
      <c r="AD79" s="161"/>
      <c r="AE79" s="161"/>
      <c r="AF79" s="166"/>
      <c r="AG79" s="161"/>
      <c r="AH79" s="161"/>
      <c r="AI79" s="161"/>
      <c r="AJ79" s="161"/>
      <c r="AK79" s="161"/>
      <c r="AL79" s="161"/>
      <c r="AM79" s="161"/>
      <c r="AN79" s="161"/>
      <c r="AO79" s="161"/>
      <c r="AP79" s="161"/>
      <c r="AQ79" s="161"/>
      <c r="AR79" s="161"/>
      <c r="AS79" s="161"/>
      <c r="AT79" s="161"/>
      <c r="AU79" s="161"/>
      <c r="AV79" s="161"/>
      <c r="AW79" s="161"/>
      <c r="AX79" s="161"/>
      <c r="AY79" s="161"/>
      <c r="AZ79" s="161"/>
      <c r="BA79" s="161"/>
    </row>
    <row r="80" spans="1:53" ht="36.75" customHeight="1" thickBot="1" x14ac:dyDescent="0.3">
      <c r="A80" s="161"/>
      <c r="B80" s="596"/>
      <c r="C80" s="596"/>
      <c r="D80" s="588"/>
      <c r="E80" s="582"/>
      <c r="F80" s="584"/>
      <c r="G80" s="370"/>
      <c r="H80" s="370" t="s">
        <v>261</v>
      </c>
      <c r="I80" s="370"/>
      <c r="J80" s="588"/>
      <c r="K80" s="584"/>
      <c r="L80" s="588"/>
      <c r="M80" s="582"/>
      <c r="N80" s="582"/>
      <c r="O80" s="584"/>
      <c r="P80" s="586"/>
      <c r="Q80" s="586"/>
      <c r="R80" s="600"/>
      <c r="S80" s="601"/>
      <c r="T80" s="601"/>
      <c r="U80" s="601"/>
      <c r="V80" s="602"/>
      <c r="W80" s="161"/>
      <c r="X80" s="161"/>
      <c r="Y80" s="161"/>
      <c r="Z80" s="161"/>
      <c r="AA80" s="161"/>
      <c r="AB80" s="161"/>
      <c r="AC80" s="161"/>
      <c r="AD80" s="161"/>
      <c r="AE80" s="161"/>
      <c r="AF80" s="166"/>
      <c r="AG80" s="161"/>
      <c r="AH80" s="161"/>
      <c r="AI80" s="161"/>
      <c r="AJ80" s="161"/>
      <c r="AK80" s="161"/>
      <c r="AL80" s="161"/>
      <c r="AM80" s="161"/>
      <c r="AN80" s="161"/>
      <c r="AO80" s="161"/>
      <c r="AP80" s="161"/>
      <c r="AQ80" s="161"/>
      <c r="AR80" s="161"/>
      <c r="AS80" s="161"/>
      <c r="AT80" s="161"/>
      <c r="AU80" s="161"/>
      <c r="AV80" s="161"/>
      <c r="AW80" s="161"/>
      <c r="AX80" s="161"/>
      <c r="AY80" s="161"/>
      <c r="AZ80" s="161"/>
      <c r="BA80" s="161"/>
    </row>
    <row r="81" spans="1:53" ht="36.75" customHeight="1" thickBot="1" x14ac:dyDescent="0.3">
      <c r="A81" s="161"/>
      <c r="B81" s="595" t="s">
        <v>268</v>
      </c>
      <c r="C81" s="595">
        <v>5</v>
      </c>
      <c r="D81" s="587" t="s">
        <v>149</v>
      </c>
      <c r="E81" s="581"/>
      <c r="F81" s="583"/>
      <c r="G81" s="370">
        <v>3</v>
      </c>
      <c r="H81" s="370" t="s">
        <v>261</v>
      </c>
      <c r="I81" s="370" t="s">
        <v>276</v>
      </c>
      <c r="J81" s="587" t="s">
        <v>262</v>
      </c>
      <c r="K81" s="583"/>
      <c r="L81" s="587">
        <v>3</v>
      </c>
      <c r="M81" s="581">
        <v>1</v>
      </c>
      <c r="N81" s="615">
        <v>2</v>
      </c>
      <c r="O81" s="583">
        <v>1</v>
      </c>
      <c r="P81" s="585" t="s">
        <v>269</v>
      </c>
      <c r="Q81" s="585" t="s">
        <v>263</v>
      </c>
      <c r="R81" s="597" t="str">
        <f>IFERROR(VLOOKUP(H81,'[1]Exercise Log'!H:I,2,),"")</f>
        <v/>
      </c>
      <c r="S81" s="598"/>
      <c r="T81" s="598"/>
      <c r="U81" s="598"/>
      <c r="V81" s="599"/>
      <c r="W81" s="161"/>
      <c r="X81" s="161"/>
      <c r="Y81" s="161"/>
      <c r="Z81" s="161"/>
      <c r="AA81" s="161"/>
      <c r="AB81" s="161"/>
      <c r="AC81" s="161"/>
      <c r="AD81" s="161"/>
      <c r="AE81" s="161"/>
      <c r="AF81" s="166"/>
      <c r="AG81" s="161"/>
      <c r="AH81" s="161"/>
      <c r="AI81" s="161"/>
      <c r="AJ81" s="161"/>
      <c r="AK81" s="161"/>
      <c r="AL81" s="161"/>
      <c r="AM81" s="161"/>
      <c r="AN81" s="161"/>
      <c r="AO81" s="161"/>
      <c r="AP81" s="161"/>
      <c r="AQ81" s="161"/>
      <c r="AR81" s="161"/>
      <c r="AS81" s="161"/>
      <c r="AT81" s="161"/>
      <c r="AU81" s="161"/>
      <c r="AV81" s="161"/>
      <c r="AW81" s="161"/>
      <c r="AX81" s="161"/>
      <c r="AY81" s="161"/>
      <c r="AZ81" s="161"/>
      <c r="BA81" s="161"/>
    </row>
    <row r="82" spans="1:53" ht="36.75" customHeight="1" thickBot="1" x14ac:dyDescent="0.3">
      <c r="A82" s="161"/>
      <c r="B82" s="596"/>
      <c r="C82" s="596"/>
      <c r="D82" s="588"/>
      <c r="E82" s="582"/>
      <c r="F82" s="584"/>
      <c r="G82" s="370"/>
      <c r="H82" s="370" t="s">
        <v>261</v>
      </c>
      <c r="I82" s="370"/>
      <c r="J82" s="588"/>
      <c r="K82" s="584"/>
      <c r="L82" s="588"/>
      <c r="M82" s="582"/>
      <c r="N82" s="582"/>
      <c r="O82" s="584"/>
      <c r="P82" s="586"/>
      <c r="Q82" s="586"/>
      <c r="R82" s="600"/>
      <c r="S82" s="601"/>
      <c r="T82" s="601"/>
      <c r="U82" s="601"/>
      <c r="V82" s="602"/>
      <c r="W82" s="161"/>
      <c r="X82" s="161"/>
      <c r="Y82" s="161"/>
      <c r="Z82" s="161"/>
      <c r="AA82" s="161"/>
      <c r="AB82" s="161"/>
      <c r="AC82" s="161"/>
      <c r="AD82" s="161"/>
      <c r="AE82" s="161"/>
      <c r="AF82" s="166"/>
      <c r="AG82" s="161"/>
      <c r="AH82" s="161"/>
      <c r="AI82" s="161"/>
      <c r="AJ82" s="161"/>
      <c r="AK82" s="161"/>
      <c r="AL82" s="161"/>
      <c r="AM82" s="161"/>
      <c r="AN82" s="161"/>
      <c r="AO82" s="161"/>
      <c r="AP82" s="161"/>
      <c r="AQ82" s="161"/>
      <c r="AR82" s="161"/>
      <c r="AS82" s="161"/>
      <c r="AT82" s="161"/>
      <c r="AU82" s="161"/>
      <c r="AV82" s="161"/>
      <c r="AW82" s="161"/>
      <c r="AX82" s="161"/>
      <c r="AY82" s="161"/>
      <c r="AZ82" s="161"/>
      <c r="BA82" s="161"/>
    </row>
    <row r="83" spans="1:53" ht="36.75" customHeight="1" thickBot="1" x14ac:dyDescent="0.3">
      <c r="A83" s="161"/>
      <c r="B83" s="595" t="s">
        <v>265</v>
      </c>
      <c r="C83" s="595">
        <v>6</v>
      </c>
      <c r="D83" s="587" t="s">
        <v>215</v>
      </c>
      <c r="E83" s="581"/>
      <c r="F83" s="583"/>
      <c r="G83" s="370">
        <v>4</v>
      </c>
      <c r="H83" s="370" t="s">
        <v>261</v>
      </c>
      <c r="I83" s="370" t="s">
        <v>276</v>
      </c>
      <c r="J83" s="587" t="s">
        <v>262</v>
      </c>
      <c r="K83" s="583"/>
      <c r="L83" s="606">
        <v>3</v>
      </c>
      <c r="M83" s="581">
        <v>1</v>
      </c>
      <c r="N83" s="581">
        <v>2</v>
      </c>
      <c r="O83" s="583">
        <v>1</v>
      </c>
      <c r="P83" s="585" t="s">
        <v>269</v>
      </c>
      <c r="Q83" s="585" t="s">
        <v>263</v>
      </c>
      <c r="R83" s="597" t="str">
        <f>IFERROR(VLOOKUP(H83,'[1]Exercise Log'!H:I,2,),"")</f>
        <v/>
      </c>
      <c r="S83" s="598"/>
      <c r="T83" s="598"/>
      <c r="U83" s="598"/>
      <c r="V83" s="599"/>
      <c r="W83" s="161"/>
      <c r="X83" s="161"/>
      <c r="Y83" s="161"/>
      <c r="Z83" s="161"/>
      <c r="AA83" s="161"/>
      <c r="AB83" s="161"/>
      <c r="AC83" s="161"/>
      <c r="AD83" s="161"/>
      <c r="AE83" s="161"/>
      <c r="AF83" s="166"/>
      <c r="AG83" s="161"/>
      <c r="AH83" s="161"/>
      <c r="AI83" s="161"/>
      <c r="AJ83" s="161"/>
      <c r="AK83" s="161"/>
      <c r="AL83" s="161"/>
      <c r="AM83" s="161"/>
      <c r="AN83" s="161"/>
      <c r="AO83" s="161"/>
      <c r="AP83" s="161"/>
      <c r="AQ83" s="161"/>
      <c r="AR83" s="161"/>
      <c r="AS83" s="161"/>
      <c r="AT83" s="161"/>
      <c r="AU83" s="161"/>
      <c r="AV83" s="161"/>
      <c r="AW83" s="161"/>
      <c r="AX83" s="161"/>
      <c r="AY83" s="161"/>
      <c r="AZ83" s="161"/>
      <c r="BA83" s="161"/>
    </row>
    <row r="84" spans="1:53" ht="36.75" customHeight="1" thickBot="1" x14ac:dyDescent="0.3">
      <c r="A84" s="161"/>
      <c r="B84" s="596"/>
      <c r="C84" s="596"/>
      <c r="D84" s="588"/>
      <c r="E84" s="582"/>
      <c r="F84" s="584"/>
      <c r="G84" s="370"/>
      <c r="H84" s="370" t="s">
        <v>261</v>
      </c>
      <c r="I84" s="370"/>
      <c r="J84" s="588"/>
      <c r="K84" s="584"/>
      <c r="L84" s="588"/>
      <c r="M84" s="582"/>
      <c r="N84" s="582"/>
      <c r="O84" s="584"/>
      <c r="P84" s="586"/>
      <c r="Q84" s="586"/>
      <c r="R84" s="600"/>
      <c r="S84" s="601"/>
      <c r="T84" s="601"/>
      <c r="U84" s="601"/>
      <c r="V84" s="602"/>
      <c r="W84" s="161"/>
      <c r="X84" s="161"/>
      <c r="Y84" s="161"/>
      <c r="Z84" s="161"/>
      <c r="AA84" s="161"/>
      <c r="AB84" s="161"/>
      <c r="AC84" s="161"/>
      <c r="AD84" s="161"/>
      <c r="AE84" s="161"/>
      <c r="AF84" s="166"/>
      <c r="AG84" s="161"/>
      <c r="AH84" s="161"/>
      <c r="AI84" s="161"/>
      <c r="AJ84" s="161"/>
      <c r="AK84" s="161"/>
      <c r="AL84" s="161"/>
      <c r="AM84" s="161"/>
      <c r="AN84" s="161"/>
      <c r="AO84" s="161"/>
      <c r="AP84" s="161"/>
      <c r="AQ84" s="161"/>
      <c r="AR84" s="161"/>
      <c r="AS84" s="161"/>
      <c r="AT84" s="161"/>
      <c r="AU84" s="161"/>
      <c r="AV84" s="161"/>
      <c r="AW84" s="161"/>
      <c r="AX84" s="161"/>
      <c r="AY84" s="161"/>
      <c r="AZ84" s="161"/>
      <c r="BA84" s="161"/>
    </row>
    <row r="85" spans="1:53" ht="36.75" customHeight="1" thickBot="1" x14ac:dyDescent="0.3">
      <c r="A85" s="161"/>
      <c r="B85" s="595" t="s">
        <v>273</v>
      </c>
      <c r="C85" s="595">
        <v>7</v>
      </c>
      <c r="D85" s="587" t="s">
        <v>194</v>
      </c>
      <c r="E85" s="581"/>
      <c r="F85" s="583"/>
      <c r="G85" s="370">
        <v>4</v>
      </c>
      <c r="H85" s="370" t="s">
        <v>261</v>
      </c>
      <c r="I85" s="370" t="s">
        <v>276</v>
      </c>
      <c r="J85" s="587" t="s">
        <v>262</v>
      </c>
      <c r="K85" s="583"/>
      <c r="L85" s="606">
        <v>3</v>
      </c>
      <c r="M85" s="581">
        <v>1</v>
      </c>
      <c r="N85" s="581">
        <v>2</v>
      </c>
      <c r="O85" s="583">
        <v>1</v>
      </c>
      <c r="P85" s="585" t="s">
        <v>269</v>
      </c>
      <c r="Q85" s="585" t="s">
        <v>263</v>
      </c>
      <c r="R85" s="597" t="str">
        <f>IFERROR(VLOOKUP(H85,'[1]Exercise Log'!H:I,2,),"")</f>
        <v/>
      </c>
      <c r="S85" s="598"/>
      <c r="T85" s="598"/>
      <c r="U85" s="598"/>
      <c r="V85" s="599"/>
      <c r="W85" s="161"/>
      <c r="X85" s="161"/>
      <c r="Y85" s="161"/>
      <c r="Z85" s="161"/>
      <c r="AA85" s="161"/>
      <c r="AB85" s="161"/>
      <c r="AC85" s="161"/>
      <c r="AD85" s="161"/>
      <c r="AE85" s="161"/>
      <c r="AF85" s="166"/>
      <c r="AG85" s="161"/>
      <c r="AH85" s="161"/>
      <c r="AI85" s="161"/>
      <c r="AJ85" s="161"/>
      <c r="AK85" s="161"/>
      <c r="AL85" s="161"/>
      <c r="AM85" s="161"/>
      <c r="AN85" s="161"/>
      <c r="AO85" s="161"/>
      <c r="AP85" s="161"/>
      <c r="AQ85" s="161"/>
      <c r="AR85" s="161"/>
      <c r="AS85" s="161"/>
      <c r="AT85" s="161"/>
      <c r="AU85" s="161"/>
      <c r="AV85" s="161"/>
      <c r="AW85" s="161"/>
      <c r="AX85" s="161"/>
      <c r="AY85" s="161"/>
      <c r="AZ85" s="161"/>
      <c r="BA85" s="161"/>
    </row>
    <row r="86" spans="1:53" ht="36.75" customHeight="1" thickBot="1" x14ac:dyDescent="0.3">
      <c r="A86" s="161"/>
      <c r="B86" s="596"/>
      <c r="C86" s="596"/>
      <c r="D86" s="588"/>
      <c r="E86" s="582"/>
      <c r="F86" s="584"/>
      <c r="G86" s="370"/>
      <c r="H86" s="370" t="s">
        <v>261</v>
      </c>
      <c r="I86" s="370"/>
      <c r="J86" s="588"/>
      <c r="K86" s="584"/>
      <c r="L86" s="588"/>
      <c r="M86" s="582"/>
      <c r="N86" s="582"/>
      <c r="O86" s="584"/>
      <c r="P86" s="586"/>
      <c r="Q86" s="586"/>
      <c r="R86" s="600"/>
      <c r="S86" s="601"/>
      <c r="T86" s="601"/>
      <c r="U86" s="601"/>
      <c r="V86" s="602"/>
      <c r="W86" s="161"/>
      <c r="X86" s="161"/>
      <c r="Y86" s="161"/>
      <c r="Z86" s="161"/>
      <c r="AA86" s="161"/>
      <c r="AB86" s="161"/>
      <c r="AC86" s="161"/>
      <c r="AD86" s="161"/>
      <c r="AE86" s="161"/>
      <c r="AF86" s="166"/>
      <c r="AG86" s="161"/>
      <c r="AH86" s="161"/>
      <c r="AI86" s="161"/>
      <c r="AJ86" s="161"/>
      <c r="AK86" s="161"/>
      <c r="AL86" s="161"/>
      <c r="AM86" s="161"/>
      <c r="AN86" s="161"/>
      <c r="AO86" s="161"/>
      <c r="AP86" s="161"/>
      <c r="AQ86" s="161"/>
      <c r="AR86" s="161"/>
      <c r="AS86" s="161"/>
      <c r="AT86" s="161"/>
      <c r="AU86" s="161"/>
      <c r="AV86" s="161"/>
      <c r="AW86" s="161"/>
      <c r="AX86" s="161"/>
      <c r="AY86" s="161"/>
      <c r="AZ86" s="161"/>
      <c r="BA86" s="161"/>
    </row>
    <row r="87" spans="1:53" ht="36.75" customHeight="1" thickBot="1" x14ac:dyDescent="0.3">
      <c r="A87" s="161"/>
      <c r="B87" s="595" t="s">
        <v>275</v>
      </c>
      <c r="C87" s="595">
        <v>8</v>
      </c>
      <c r="D87" s="609"/>
      <c r="E87" s="610"/>
      <c r="F87" s="611"/>
      <c r="G87" s="372"/>
      <c r="H87" s="372"/>
      <c r="I87" s="373"/>
      <c r="J87" s="609"/>
      <c r="K87" s="611"/>
      <c r="L87" s="597"/>
      <c r="M87" s="598"/>
      <c r="N87" s="598"/>
      <c r="O87" s="599"/>
      <c r="P87" s="607"/>
      <c r="Q87" s="607"/>
      <c r="R87" s="597" t="str">
        <f>IFERROR(VLOOKUP(H87,'[1]Exercise Log'!H:I,2,),"")</f>
        <v/>
      </c>
      <c r="S87" s="598"/>
      <c r="T87" s="598"/>
      <c r="U87" s="598"/>
      <c r="V87" s="599"/>
      <c r="W87" s="161"/>
      <c r="X87" s="161"/>
      <c r="Y87" s="161"/>
      <c r="Z87" s="161"/>
      <c r="AA87" s="161"/>
      <c r="AB87" s="161"/>
      <c r="AC87" s="161"/>
      <c r="AD87" s="161"/>
      <c r="AE87" s="161"/>
      <c r="AF87" s="166"/>
      <c r="AG87" s="161"/>
      <c r="AH87" s="161"/>
      <c r="AI87" s="161"/>
      <c r="AJ87" s="161"/>
      <c r="AK87" s="161"/>
      <c r="AL87" s="161"/>
      <c r="AM87" s="161"/>
      <c r="AN87" s="161"/>
      <c r="AO87" s="161"/>
      <c r="AP87" s="161"/>
      <c r="AQ87" s="161"/>
      <c r="AR87" s="161"/>
      <c r="AS87" s="161"/>
      <c r="AT87" s="161"/>
      <c r="AU87" s="161"/>
      <c r="AV87" s="161"/>
      <c r="AW87" s="161"/>
      <c r="AX87" s="161"/>
      <c r="AY87" s="161"/>
      <c r="AZ87" s="161"/>
      <c r="BA87" s="161"/>
    </row>
    <row r="88" spans="1:53" ht="36.75" customHeight="1" thickBot="1" x14ac:dyDescent="0.3">
      <c r="A88" s="161"/>
      <c r="B88" s="596"/>
      <c r="C88" s="596"/>
      <c r="D88" s="612"/>
      <c r="E88" s="613"/>
      <c r="F88" s="614"/>
      <c r="G88" s="372"/>
      <c r="H88" s="372"/>
      <c r="I88" s="373"/>
      <c r="J88" s="612"/>
      <c r="K88" s="614"/>
      <c r="L88" s="600"/>
      <c r="M88" s="601"/>
      <c r="N88" s="601"/>
      <c r="O88" s="602"/>
      <c r="P88" s="608"/>
      <c r="Q88" s="608"/>
      <c r="R88" s="600"/>
      <c r="S88" s="601"/>
      <c r="T88" s="601"/>
      <c r="U88" s="601"/>
      <c r="V88" s="602"/>
      <c r="W88" s="161"/>
      <c r="X88" s="161"/>
      <c r="Y88" s="161"/>
      <c r="Z88" s="161"/>
      <c r="AA88" s="161"/>
      <c r="AB88" s="161"/>
      <c r="AC88" s="161"/>
      <c r="AD88" s="161"/>
      <c r="AE88" s="161"/>
      <c r="AF88" s="166"/>
      <c r="AG88" s="161"/>
      <c r="AH88" s="161"/>
      <c r="AI88" s="161"/>
      <c r="AJ88" s="161"/>
      <c r="AK88" s="161"/>
      <c r="AL88" s="161"/>
      <c r="AM88" s="161"/>
      <c r="AN88" s="161"/>
      <c r="AO88" s="161"/>
      <c r="AP88" s="161"/>
      <c r="AQ88" s="161"/>
      <c r="AR88" s="161"/>
      <c r="AS88" s="161"/>
      <c r="AT88" s="161"/>
      <c r="AU88" s="161"/>
      <c r="AV88" s="161"/>
      <c r="AW88" s="161"/>
      <c r="AX88" s="161"/>
      <c r="AY88" s="161"/>
      <c r="AZ88" s="161"/>
      <c r="BA88" s="161"/>
    </row>
    <row r="89" spans="1:53" ht="15.75" thickBot="1" x14ac:dyDescent="0.3">
      <c r="A89" s="161"/>
      <c r="B89" s="374"/>
      <c r="C89" s="374"/>
      <c r="D89" s="374"/>
      <c r="E89" s="374"/>
      <c r="F89" s="374"/>
      <c r="G89" s="374"/>
      <c r="H89" s="374"/>
      <c r="I89" s="374"/>
      <c r="J89" s="374"/>
      <c r="K89" s="374"/>
      <c r="L89" s="374"/>
      <c r="M89" s="374"/>
      <c r="N89" s="374"/>
      <c r="O89" s="374"/>
      <c r="P89" s="374"/>
      <c r="Q89" s="374"/>
      <c r="R89" s="374"/>
      <c r="S89" s="374"/>
      <c r="T89" s="374"/>
      <c r="U89" s="374"/>
      <c r="V89" s="374"/>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row>
    <row r="90" spans="1:53" ht="45.75" thickBot="1" x14ac:dyDescent="0.65">
      <c r="A90" s="161"/>
      <c r="B90" s="589" t="s">
        <v>288</v>
      </c>
      <c r="C90" s="590"/>
      <c r="D90" s="590"/>
      <c r="E90" s="590"/>
      <c r="F90" s="590"/>
      <c r="G90" s="590"/>
      <c r="H90" s="590"/>
      <c r="I90" s="590"/>
      <c r="J90" s="590"/>
      <c r="K90" s="590"/>
      <c r="L90" s="590"/>
      <c r="M90" s="590"/>
      <c r="N90" s="590"/>
      <c r="O90" s="590"/>
      <c r="P90" s="590"/>
      <c r="Q90" s="590"/>
      <c r="R90" s="590"/>
      <c r="S90" s="590"/>
      <c r="T90" s="590"/>
      <c r="U90" s="590"/>
      <c r="V90" s="59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row>
    <row r="91" spans="1:53" ht="39" customHeight="1" thickBot="1" x14ac:dyDescent="0.3">
      <c r="A91" s="161"/>
      <c r="B91" s="375" t="s">
        <v>250</v>
      </c>
      <c r="C91" s="376" t="s">
        <v>251</v>
      </c>
      <c r="D91" s="603" t="s">
        <v>252</v>
      </c>
      <c r="E91" s="604"/>
      <c r="F91" s="605"/>
      <c r="G91" s="377" t="s">
        <v>253</v>
      </c>
      <c r="H91" s="378"/>
      <c r="I91" s="376" t="s">
        <v>254</v>
      </c>
      <c r="J91" s="603" t="s">
        <v>255</v>
      </c>
      <c r="K91" s="605"/>
      <c r="L91" s="603" t="s">
        <v>256</v>
      </c>
      <c r="M91" s="604"/>
      <c r="N91" s="604"/>
      <c r="O91" s="605"/>
      <c r="P91" s="376" t="s">
        <v>257</v>
      </c>
      <c r="Q91" s="376" t="s">
        <v>258</v>
      </c>
      <c r="R91" s="603" t="s">
        <v>259</v>
      </c>
      <c r="S91" s="604"/>
      <c r="T91" s="604"/>
      <c r="U91" s="604"/>
      <c r="V91" s="605"/>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row>
    <row r="92" spans="1:53" ht="36.75" customHeight="1" thickBot="1" x14ac:dyDescent="0.3">
      <c r="A92" s="161"/>
      <c r="B92" s="595" t="s">
        <v>277</v>
      </c>
      <c r="C92" s="595">
        <v>1</v>
      </c>
      <c r="D92" s="587" t="s">
        <v>172</v>
      </c>
      <c r="E92" s="581"/>
      <c r="F92" s="583"/>
      <c r="G92" s="370">
        <v>3</v>
      </c>
      <c r="H92" s="370" t="s">
        <v>261</v>
      </c>
      <c r="I92" s="370" t="s">
        <v>272</v>
      </c>
      <c r="J92" s="587" t="s">
        <v>262</v>
      </c>
      <c r="K92" s="583"/>
      <c r="L92" s="587">
        <v>3</v>
      </c>
      <c r="M92" s="581">
        <v>1</v>
      </c>
      <c r="N92" s="615">
        <v>2</v>
      </c>
      <c r="O92" s="583">
        <v>1</v>
      </c>
      <c r="P92" s="585" t="s">
        <v>269</v>
      </c>
      <c r="Q92" s="585" t="s">
        <v>263</v>
      </c>
      <c r="R92" s="597"/>
      <c r="S92" s="598"/>
      <c r="T92" s="598"/>
      <c r="U92" s="598"/>
      <c r="V92" s="599"/>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row>
    <row r="93" spans="1:53" ht="36.75" customHeight="1" thickBot="1" x14ac:dyDescent="0.3">
      <c r="A93" s="161"/>
      <c r="B93" s="596"/>
      <c r="C93" s="596"/>
      <c r="D93" s="588"/>
      <c r="E93" s="582"/>
      <c r="F93" s="584"/>
      <c r="G93" s="370"/>
      <c r="H93" s="370" t="s">
        <v>261</v>
      </c>
      <c r="I93" s="370"/>
      <c r="J93" s="588"/>
      <c r="K93" s="584"/>
      <c r="L93" s="588"/>
      <c r="M93" s="582"/>
      <c r="N93" s="582"/>
      <c r="O93" s="584"/>
      <c r="P93" s="586"/>
      <c r="Q93" s="586"/>
      <c r="R93" s="600"/>
      <c r="S93" s="601"/>
      <c r="T93" s="601"/>
      <c r="U93" s="601"/>
      <c r="V93" s="602"/>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row>
    <row r="94" spans="1:53" ht="36.75" customHeight="1" thickBot="1" x14ac:dyDescent="0.3">
      <c r="A94" s="161"/>
      <c r="B94" s="595" t="s">
        <v>278</v>
      </c>
      <c r="C94" s="595">
        <v>2</v>
      </c>
      <c r="D94" s="587" t="s">
        <v>182</v>
      </c>
      <c r="E94" s="581"/>
      <c r="F94" s="583"/>
      <c r="G94" s="370">
        <v>3</v>
      </c>
      <c r="H94" s="370" t="s">
        <v>261</v>
      </c>
      <c r="I94" s="370" t="s">
        <v>276</v>
      </c>
      <c r="J94" s="587" t="s">
        <v>271</v>
      </c>
      <c r="K94" s="583"/>
      <c r="L94" s="606">
        <v>3</v>
      </c>
      <c r="M94" s="581">
        <v>1</v>
      </c>
      <c r="N94" s="581">
        <v>2</v>
      </c>
      <c r="O94" s="583">
        <v>1</v>
      </c>
      <c r="P94" s="585" t="s">
        <v>269</v>
      </c>
      <c r="Q94" s="585" t="s">
        <v>263</v>
      </c>
      <c r="R94" s="597"/>
      <c r="S94" s="598"/>
      <c r="T94" s="598"/>
      <c r="U94" s="598"/>
      <c r="V94" s="599"/>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row>
    <row r="95" spans="1:53" ht="36.75" customHeight="1" thickBot="1" x14ac:dyDescent="0.3">
      <c r="A95" s="161"/>
      <c r="B95" s="596"/>
      <c r="C95" s="596"/>
      <c r="D95" s="588"/>
      <c r="E95" s="582"/>
      <c r="F95" s="584"/>
      <c r="G95" s="370">
        <v>1</v>
      </c>
      <c r="H95" s="370" t="s">
        <v>261</v>
      </c>
      <c r="I95" s="370" t="s">
        <v>272</v>
      </c>
      <c r="J95" s="588"/>
      <c r="K95" s="584"/>
      <c r="L95" s="588"/>
      <c r="M95" s="582"/>
      <c r="N95" s="582"/>
      <c r="O95" s="584"/>
      <c r="P95" s="586"/>
      <c r="Q95" s="586"/>
      <c r="R95" s="600"/>
      <c r="S95" s="601"/>
      <c r="T95" s="601"/>
      <c r="U95" s="601"/>
      <c r="V95" s="602"/>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row>
    <row r="96" spans="1:53" ht="36.75" customHeight="1" thickBot="1" x14ac:dyDescent="0.3">
      <c r="A96" s="161"/>
      <c r="B96" s="595" t="s">
        <v>278</v>
      </c>
      <c r="C96" s="595">
        <v>3</v>
      </c>
      <c r="D96" s="587" t="s">
        <v>188</v>
      </c>
      <c r="E96" s="581"/>
      <c r="F96" s="583"/>
      <c r="G96" s="370">
        <v>3</v>
      </c>
      <c r="H96" s="370" t="s">
        <v>261</v>
      </c>
      <c r="I96" s="370" t="s">
        <v>272</v>
      </c>
      <c r="J96" s="587" t="s">
        <v>262</v>
      </c>
      <c r="K96" s="583"/>
      <c r="L96" s="606">
        <v>3</v>
      </c>
      <c r="M96" s="581">
        <v>1</v>
      </c>
      <c r="N96" s="581">
        <v>2</v>
      </c>
      <c r="O96" s="583">
        <v>1</v>
      </c>
      <c r="P96" s="585" t="s">
        <v>269</v>
      </c>
      <c r="Q96" s="585" t="s">
        <v>263</v>
      </c>
      <c r="R96" s="597"/>
      <c r="S96" s="598"/>
      <c r="T96" s="598"/>
      <c r="U96" s="598"/>
      <c r="V96" s="599"/>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row>
    <row r="97" spans="1:53" ht="36.75" customHeight="1" thickBot="1" x14ac:dyDescent="0.3">
      <c r="A97" s="161"/>
      <c r="B97" s="596"/>
      <c r="C97" s="596"/>
      <c r="D97" s="588"/>
      <c r="E97" s="582"/>
      <c r="F97" s="584"/>
      <c r="G97" s="370"/>
      <c r="H97" s="370" t="s">
        <v>261</v>
      </c>
      <c r="I97" s="370"/>
      <c r="J97" s="588"/>
      <c r="K97" s="584"/>
      <c r="L97" s="588"/>
      <c r="M97" s="582"/>
      <c r="N97" s="582"/>
      <c r="O97" s="584"/>
      <c r="P97" s="586"/>
      <c r="Q97" s="586"/>
      <c r="R97" s="600"/>
      <c r="S97" s="601"/>
      <c r="T97" s="601"/>
      <c r="U97" s="601"/>
      <c r="V97" s="602"/>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row>
    <row r="98" spans="1:53" ht="36.75" customHeight="1" thickBot="1" x14ac:dyDescent="0.3">
      <c r="A98" s="161"/>
      <c r="B98" s="595" t="s">
        <v>277</v>
      </c>
      <c r="C98" s="595">
        <v>4</v>
      </c>
      <c r="D98" s="587" t="s">
        <v>170</v>
      </c>
      <c r="E98" s="581"/>
      <c r="F98" s="583"/>
      <c r="G98" s="370">
        <v>3</v>
      </c>
      <c r="H98" s="370" t="s">
        <v>261</v>
      </c>
      <c r="I98" s="370" t="s">
        <v>281</v>
      </c>
      <c r="J98" s="587" t="s">
        <v>262</v>
      </c>
      <c r="K98" s="583"/>
      <c r="L98" s="587">
        <v>3</v>
      </c>
      <c r="M98" s="581">
        <v>1</v>
      </c>
      <c r="N98" s="615">
        <v>2</v>
      </c>
      <c r="O98" s="583">
        <v>1</v>
      </c>
      <c r="P98" s="585" t="s">
        <v>269</v>
      </c>
      <c r="Q98" s="585" t="s">
        <v>263</v>
      </c>
      <c r="R98" s="597"/>
      <c r="S98" s="598"/>
      <c r="T98" s="598"/>
      <c r="U98" s="598"/>
      <c r="V98" s="599"/>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row>
    <row r="99" spans="1:53" ht="36.75" customHeight="1" thickBot="1" x14ac:dyDescent="0.3">
      <c r="A99" s="161"/>
      <c r="B99" s="596"/>
      <c r="C99" s="596"/>
      <c r="D99" s="588"/>
      <c r="E99" s="582"/>
      <c r="F99" s="584"/>
      <c r="G99" s="370"/>
      <c r="H99" s="370" t="s">
        <v>261</v>
      </c>
      <c r="I99" s="370"/>
      <c r="J99" s="588"/>
      <c r="K99" s="584"/>
      <c r="L99" s="588"/>
      <c r="M99" s="582"/>
      <c r="N99" s="582"/>
      <c r="O99" s="584"/>
      <c r="P99" s="586"/>
      <c r="Q99" s="586"/>
      <c r="R99" s="600"/>
      <c r="S99" s="601"/>
      <c r="T99" s="601"/>
      <c r="U99" s="601"/>
      <c r="V99" s="602"/>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row>
    <row r="100" spans="1:53" ht="36.75" customHeight="1" thickBot="1" x14ac:dyDescent="0.3">
      <c r="A100" s="161"/>
      <c r="B100" s="595" t="s">
        <v>279</v>
      </c>
      <c r="C100" s="595">
        <v>5</v>
      </c>
      <c r="D100" s="587" t="s">
        <v>192</v>
      </c>
      <c r="E100" s="581"/>
      <c r="F100" s="583"/>
      <c r="G100" s="370">
        <v>4</v>
      </c>
      <c r="H100" s="370" t="s">
        <v>261</v>
      </c>
      <c r="I100" s="370" t="s">
        <v>276</v>
      </c>
      <c r="J100" s="587" t="s">
        <v>262</v>
      </c>
      <c r="K100" s="583"/>
      <c r="L100" s="587">
        <v>3</v>
      </c>
      <c r="M100" s="581">
        <v>1</v>
      </c>
      <c r="N100" s="581">
        <v>2</v>
      </c>
      <c r="O100" s="583">
        <v>1</v>
      </c>
      <c r="P100" s="585" t="s">
        <v>269</v>
      </c>
      <c r="Q100" s="585" t="s">
        <v>263</v>
      </c>
      <c r="R100" s="597"/>
      <c r="S100" s="598"/>
      <c r="T100" s="598"/>
      <c r="U100" s="598"/>
      <c r="V100" s="599"/>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row>
    <row r="101" spans="1:53" ht="36.75" customHeight="1" thickBot="1" x14ac:dyDescent="0.3">
      <c r="A101" s="161"/>
      <c r="B101" s="596"/>
      <c r="C101" s="596"/>
      <c r="D101" s="588"/>
      <c r="E101" s="582"/>
      <c r="F101" s="584"/>
      <c r="G101" s="370"/>
      <c r="H101" s="370" t="s">
        <v>261</v>
      </c>
      <c r="I101" s="370"/>
      <c r="J101" s="588"/>
      <c r="K101" s="584"/>
      <c r="L101" s="588"/>
      <c r="M101" s="582"/>
      <c r="N101" s="582"/>
      <c r="O101" s="584"/>
      <c r="P101" s="586"/>
      <c r="Q101" s="586"/>
      <c r="R101" s="600"/>
      <c r="S101" s="601"/>
      <c r="T101" s="601"/>
      <c r="U101" s="601"/>
      <c r="V101" s="602"/>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row>
    <row r="102" spans="1:53" ht="36.75" customHeight="1" thickBot="1" x14ac:dyDescent="0.3">
      <c r="A102" s="161"/>
      <c r="B102" s="595" t="s">
        <v>286</v>
      </c>
      <c r="C102" s="595">
        <v>6</v>
      </c>
      <c r="D102" s="587" t="s">
        <v>287</v>
      </c>
      <c r="E102" s="581"/>
      <c r="F102" s="583"/>
      <c r="G102" s="370">
        <v>4</v>
      </c>
      <c r="H102" s="370" t="s">
        <v>261</v>
      </c>
      <c r="I102" s="370" t="s">
        <v>276</v>
      </c>
      <c r="J102" s="587" t="s">
        <v>262</v>
      </c>
      <c r="K102" s="583"/>
      <c r="L102" s="606">
        <v>3</v>
      </c>
      <c r="M102" s="581">
        <v>1</v>
      </c>
      <c r="N102" s="581">
        <v>2</v>
      </c>
      <c r="O102" s="583">
        <v>1</v>
      </c>
      <c r="P102" s="585" t="s">
        <v>269</v>
      </c>
      <c r="Q102" s="585" t="s">
        <v>263</v>
      </c>
      <c r="R102" s="597"/>
      <c r="S102" s="598"/>
      <c r="T102" s="598"/>
      <c r="U102" s="598"/>
      <c r="V102" s="599"/>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row>
    <row r="103" spans="1:53" ht="36.75" customHeight="1" thickBot="1" x14ac:dyDescent="0.3">
      <c r="A103" s="161"/>
      <c r="B103" s="596"/>
      <c r="C103" s="596"/>
      <c r="D103" s="588"/>
      <c r="E103" s="582"/>
      <c r="F103" s="584"/>
      <c r="G103" s="370"/>
      <c r="H103" s="370" t="s">
        <v>261</v>
      </c>
      <c r="I103" s="370"/>
      <c r="J103" s="588"/>
      <c r="K103" s="584"/>
      <c r="L103" s="588"/>
      <c r="M103" s="582"/>
      <c r="N103" s="582"/>
      <c r="O103" s="584"/>
      <c r="P103" s="586"/>
      <c r="Q103" s="586"/>
      <c r="R103" s="600"/>
      <c r="S103" s="601"/>
      <c r="T103" s="601"/>
      <c r="U103" s="601"/>
      <c r="V103" s="602"/>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row>
    <row r="104" spans="1:53" ht="36.75" customHeight="1" thickBot="1" x14ac:dyDescent="0.3">
      <c r="A104" s="161"/>
      <c r="B104" s="595" t="s">
        <v>275</v>
      </c>
      <c r="C104" s="595">
        <v>7</v>
      </c>
      <c r="D104" s="587"/>
      <c r="E104" s="581"/>
      <c r="F104" s="583"/>
      <c r="G104" s="370"/>
      <c r="H104" s="370" t="s">
        <v>261</v>
      </c>
      <c r="I104" s="370"/>
      <c r="J104" s="587"/>
      <c r="K104" s="583"/>
      <c r="L104" s="587"/>
      <c r="M104" s="581"/>
      <c r="N104" s="581"/>
      <c r="O104" s="583"/>
      <c r="P104" s="585"/>
      <c r="Q104" s="585"/>
      <c r="R104" s="597"/>
      <c r="S104" s="598"/>
      <c r="T104" s="598" t="str">
        <f>IFERROR(VLOOKUP(H104,'[1]Exercise Log'!H:I,2,),"")</f>
        <v/>
      </c>
      <c r="U104" s="598"/>
      <c r="V104" s="599"/>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row>
    <row r="105" spans="1:53" ht="36.75" customHeight="1" thickBot="1" x14ac:dyDescent="0.3">
      <c r="A105" s="161"/>
      <c r="B105" s="596"/>
      <c r="C105" s="596"/>
      <c r="D105" s="588"/>
      <c r="E105" s="582"/>
      <c r="F105" s="584"/>
      <c r="G105" s="370"/>
      <c r="H105" s="370" t="s">
        <v>261</v>
      </c>
      <c r="I105" s="370"/>
      <c r="J105" s="588"/>
      <c r="K105" s="584"/>
      <c r="L105" s="588"/>
      <c r="M105" s="582"/>
      <c r="N105" s="582"/>
      <c r="O105" s="584"/>
      <c r="P105" s="586"/>
      <c r="Q105" s="586"/>
      <c r="R105" s="600"/>
      <c r="S105" s="601"/>
      <c r="T105" s="601"/>
      <c r="U105" s="601"/>
      <c r="V105" s="602"/>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row>
    <row r="106" spans="1:53" ht="36.75" customHeight="1" thickBot="1" x14ac:dyDescent="0.3">
      <c r="A106" s="161"/>
      <c r="B106" s="595" t="s">
        <v>275</v>
      </c>
      <c r="C106" s="595">
        <v>8</v>
      </c>
      <c r="D106" s="609"/>
      <c r="E106" s="610"/>
      <c r="F106" s="611"/>
      <c r="G106" s="372"/>
      <c r="H106" s="372"/>
      <c r="I106" s="373"/>
      <c r="J106" s="609"/>
      <c r="K106" s="611"/>
      <c r="L106" s="597"/>
      <c r="M106" s="598"/>
      <c r="N106" s="598"/>
      <c r="O106" s="599"/>
      <c r="P106" s="607"/>
      <c r="Q106" s="607"/>
      <c r="R106" s="597"/>
      <c r="S106" s="598"/>
      <c r="T106" s="598" t="str">
        <f>IFERROR(VLOOKUP(H106,'[1]Exercise Log'!H:I,2,),"")</f>
        <v/>
      </c>
      <c r="U106" s="598"/>
      <c r="V106" s="599"/>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row>
    <row r="107" spans="1:53" ht="36.75" customHeight="1" thickBot="1" x14ac:dyDescent="0.3">
      <c r="A107" s="161"/>
      <c r="B107" s="596"/>
      <c r="C107" s="596"/>
      <c r="D107" s="612"/>
      <c r="E107" s="613"/>
      <c r="F107" s="614"/>
      <c r="G107" s="372"/>
      <c r="H107" s="372"/>
      <c r="I107" s="373"/>
      <c r="J107" s="612"/>
      <c r="K107" s="614"/>
      <c r="L107" s="600"/>
      <c r="M107" s="601"/>
      <c r="N107" s="601"/>
      <c r="O107" s="602"/>
      <c r="P107" s="608"/>
      <c r="Q107" s="608"/>
      <c r="R107" s="600"/>
      <c r="S107" s="601"/>
      <c r="T107" s="601"/>
      <c r="U107" s="601"/>
      <c r="V107" s="602"/>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row>
    <row r="108" spans="1:53" x14ac:dyDescent="0.25">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row>
    <row r="109" spans="1:53" x14ac:dyDescent="0.25">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row>
    <row r="110" spans="1:53" x14ac:dyDescent="0.25">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row>
    <row r="111" spans="1:53" x14ac:dyDescent="0.25">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row>
    <row r="112" spans="1:53" x14ac:dyDescent="0.25">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row>
    <row r="113" spans="1:53" x14ac:dyDescent="0.25">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row>
    <row r="114" spans="1:53" x14ac:dyDescent="0.25">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row>
    <row r="115" spans="1:53" x14ac:dyDescent="0.25">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row>
    <row r="116" spans="1:53" x14ac:dyDescent="0.25">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row>
    <row r="117" spans="1:53" x14ac:dyDescent="0.25">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row>
    <row r="118" spans="1:53" x14ac:dyDescent="0.25">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row>
    <row r="119" spans="1:53" x14ac:dyDescent="0.25">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row>
    <row r="120" spans="1:53" x14ac:dyDescent="0.25">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row>
    <row r="121" spans="1:53" x14ac:dyDescent="0.25">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row>
    <row r="122" spans="1:53" x14ac:dyDescent="0.25">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row>
    <row r="123" spans="1:53" x14ac:dyDescent="0.25">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row>
    <row r="124" spans="1:53" x14ac:dyDescent="0.25">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row>
    <row r="125" spans="1:53" x14ac:dyDescent="0.25">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row>
    <row r="126" spans="1:53" x14ac:dyDescent="0.25">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row>
    <row r="127" spans="1:53" x14ac:dyDescent="0.25">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row>
    <row r="128" spans="1:53" x14ac:dyDescent="0.25">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row>
    <row r="129" spans="1:53" x14ac:dyDescent="0.25">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row>
    <row r="130" spans="1:53" x14ac:dyDescent="0.25">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row>
    <row r="131" spans="1:53" x14ac:dyDescent="0.25">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row>
    <row r="132" spans="1:53" x14ac:dyDescent="0.2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row>
    <row r="133" spans="1:53" x14ac:dyDescent="0.2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row>
    <row r="134" spans="1:53" x14ac:dyDescent="0.2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row>
    <row r="135" spans="1:53" x14ac:dyDescent="0.2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row>
    <row r="136" spans="1:53" x14ac:dyDescent="0.2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row>
    <row r="137" spans="1:53" x14ac:dyDescent="0.2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row>
    <row r="138" spans="1:53" x14ac:dyDescent="0.2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row>
    <row r="139" spans="1:53" x14ac:dyDescent="0.2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row>
    <row r="140" spans="1:53" x14ac:dyDescent="0.2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row>
    <row r="141" spans="1:53" x14ac:dyDescent="0.2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row>
    <row r="142" spans="1:53" x14ac:dyDescent="0.2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row>
    <row r="143" spans="1:53" x14ac:dyDescent="0.2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row>
    <row r="144" spans="1:53" x14ac:dyDescent="0.2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row>
    <row r="145" spans="1:53" x14ac:dyDescent="0.2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row>
    <row r="146" spans="1:53" x14ac:dyDescent="0.25">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row>
  </sheetData>
  <mergeCells count="553">
    <mergeCell ref="D10:P10"/>
    <mergeCell ref="O39:O40"/>
    <mergeCell ref="P39:P40"/>
    <mergeCell ref="Q39:Q40"/>
    <mergeCell ref="N37:N38"/>
    <mergeCell ref="O37:O38"/>
    <mergeCell ref="P37:P38"/>
    <mergeCell ref="Q37:Q38"/>
    <mergeCell ref="N35:N36"/>
    <mergeCell ref="O35:O36"/>
    <mergeCell ref="P35:P36"/>
    <mergeCell ref="Q35:Q36"/>
    <mergeCell ref="D34:F34"/>
    <mergeCell ref="J34:K34"/>
    <mergeCell ref="L34:O34"/>
    <mergeCell ref="B33:V33"/>
    <mergeCell ref="R34:V34"/>
    <mergeCell ref="R35:V36"/>
    <mergeCell ref="R37:V38"/>
    <mergeCell ref="R39:V40"/>
    <mergeCell ref="B14:V14"/>
    <mergeCell ref="D15:F15"/>
    <mergeCell ref="J15:K15"/>
    <mergeCell ref="L15:O15"/>
    <mergeCell ref="M37:M38"/>
    <mergeCell ref="C43:C44"/>
    <mergeCell ref="D43:F44"/>
    <mergeCell ref="J43:K44"/>
    <mergeCell ref="Q43:Q44"/>
    <mergeCell ref="N41:N42"/>
    <mergeCell ref="O41:O42"/>
    <mergeCell ref="P41:P42"/>
    <mergeCell ref="Q41:Q42"/>
    <mergeCell ref="N39:N40"/>
    <mergeCell ref="B41:B42"/>
    <mergeCell ref="C41:C42"/>
    <mergeCell ref="D41:F42"/>
    <mergeCell ref="J41:K42"/>
    <mergeCell ref="L41:L42"/>
    <mergeCell ref="M41:M42"/>
    <mergeCell ref="R41:V42"/>
    <mergeCell ref="B35:B36"/>
    <mergeCell ref="C35:C36"/>
    <mergeCell ref="D35:F36"/>
    <mergeCell ref="J35:K36"/>
    <mergeCell ref="L35:L36"/>
    <mergeCell ref="M35:M36"/>
    <mergeCell ref="B39:B40"/>
    <mergeCell ref="C39:C40"/>
    <mergeCell ref="D39:F40"/>
    <mergeCell ref="J39:K40"/>
    <mergeCell ref="L39:L40"/>
    <mergeCell ref="M39:M40"/>
    <mergeCell ref="B37:B38"/>
    <mergeCell ref="C37:C38"/>
    <mergeCell ref="D37:F38"/>
    <mergeCell ref="J37:K38"/>
    <mergeCell ref="L37:L38"/>
    <mergeCell ref="R49:V50"/>
    <mergeCell ref="B49:B50"/>
    <mergeCell ref="C49:C50"/>
    <mergeCell ref="D49:F50"/>
    <mergeCell ref="J49:K50"/>
    <mergeCell ref="L49:L50"/>
    <mergeCell ref="M49:M50"/>
    <mergeCell ref="R47:V48"/>
    <mergeCell ref="B47:B48"/>
    <mergeCell ref="C47:C48"/>
    <mergeCell ref="D47:F48"/>
    <mergeCell ref="J47:K48"/>
    <mergeCell ref="L47:L48"/>
    <mergeCell ref="M47:M48"/>
    <mergeCell ref="N49:N50"/>
    <mergeCell ref="O49:O50"/>
    <mergeCell ref="P49:P50"/>
    <mergeCell ref="Q49:Q50"/>
    <mergeCell ref="N47:N48"/>
    <mergeCell ref="O47:O48"/>
    <mergeCell ref="P47:P48"/>
    <mergeCell ref="Q47:Q48"/>
    <mergeCell ref="R45:V46"/>
    <mergeCell ref="B45:B46"/>
    <mergeCell ref="C45:C46"/>
    <mergeCell ref="D45:F46"/>
    <mergeCell ref="J45:K46"/>
    <mergeCell ref="L45:L46"/>
    <mergeCell ref="M45:M46"/>
    <mergeCell ref="R43:V44"/>
    <mergeCell ref="B43:B44"/>
    <mergeCell ref="L43:L44"/>
    <mergeCell ref="M43:M44"/>
    <mergeCell ref="N43:N44"/>
    <mergeCell ref="O43:O44"/>
    <mergeCell ref="P43:P44"/>
    <mergeCell ref="N45:N46"/>
    <mergeCell ref="O45:O46"/>
    <mergeCell ref="P45:P46"/>
    <mergeCell ref="Q45:Q46"/>
    <mergeCell ref="M54:M55"/>
    <mergeCell ref="N54:N55"/>
    <mergeCell ref="O54:O55"/>
    <mergeCell ref="P54:P55"/>
    <mergeCell ref="Q54:Q55"/>
    <mergeCell ref="D53:F53"/>
    <mergeCell ref="J53:K53"/>
    <mergeCell ref="L53:O53"/>
    <mergeCell ref="B54:B55"/>
    <mergeCell ref="C54:C55"/>
    <mergeCell ref="D54:F55"/>
    <mergeCell ref="J54:K55"/>
    <mergeCell ref="L54:L55"/>
    <mergeCell ref="M58:M59"/>
    <mergeCell ref="N58:N59"/>
    <mergeCell ref="O58:O59"/>
    <mergeCell ref="P58:P59"/>
    <mergeCell ref="Q58:Q59"/>
    <mergeCell ref="P56:P57"/>
    <mergeCell ref="Q56:Q57"/>
    <mergeCell ref="B58:B59"/>
    <mergeCell ref="C58:C59"/>
    <mergeCell ref="D58:F59"/>
    <mergeCell ref="J58:K59"/>
    <mergeCell ref="L58:L59"/>
    <mergeCell ref="B56:B57"/>
    <mergeCell ref="C56:C57"/>
    <mergeCell ref="D56:F57"/>
    <mergeCell ref="J56:K57"/>
    <mergeCell ref="L56:L57"/>
    <mergeCell ref="M56:M57"/>
    <mergeCell ref="N56:N57"/>
    <mergeCell ref="O56:O57"/>
    <mergeCell ref="M62:M63"/>
    <mergeCell ref="N62:N63"/>
    <mergeCell ref="O62:O63"/>
    <mergeCell ref="P62:P63"/>
    <mergeCell ref="Q62:Q63"/>
    <mergeCell ref="P60:P61"/>
    <mergeCell ref="Q60:Q61"/>
    <mergeCell ref="B62:B63"/>
    <mergeCell ref="C62:C63"/>
    <mergeCell ref="D62:F63"/>
    <mergeCell ref="J62:K63"/>
    <mergeCell ref="L62:L63"/>
    <mergeCell ref="B60:B61"/>
    <mergeCell ref="C60:C61"/>
    <mergeCell ref="D60:F61"/>
    <mergeCell ref="J60:K61"/>
    <mergeCell ref="L60:L61"/>
    <mergeCell ref="M60:M61"/>
    <mergeCell ref="N60:N61"/>
    <mergeCell ref="O60:O61"/>
    <mergeCell ref="P64:P65"/>
    <mergeCell ref="Q64:Q65"/>
    <mergeCell ref="B66:B67"/>
    <mergeCell ref="C66:C67"/>
    <mergeCell ref="D66:F67"/>
    <mergeCell ref="J66:K67"/>
    <mergeCell ref="L66:L67"/>
    <mergeCell ref="B64:B65"/>
    <mergeCell ref="C64:C65"/>
    <mergeCell ref="D64:F65"/>
    <mergeCell ref="J64:K65"/>
    <mergeCell ref="L64:L65"/>
    <mergeCell ref="M64:M65"/>
    <mergeCell ref="N64:N65"/>
    <mergeCell ref="O64:O65"/>
    <mergeCell ref="L68:L69"/>
    <mergeCell ref="M68:M69"/>
    <mergeCell ref="N68:N69"/>
    <mergeCell ref="O68:O69"/>
    <mergeCell ref="M66:M67"/>
    <mergeCell ref="N66:N67"/>
    <mergeCell ref="O66:O67"/>
    <mergeCell ref="P66:P67"/>
    <mergeCell ref="Q66:Q67"/>
    <mergeCell ref="D73:F74"/>
    <mergeCell ref="J73:K74"/>
    <mergeCell ref="L73:L74"/>
    <mergeCell ref="M73:M74"/>
    <mergeCell ref="B52:V52"/>
    <mergeCell ref="D72:F72"/>
    <mergeCell ref="J72:K72"/>
    <mergeCell ref="L72:O72"/>
    <mergeCell ref="R72:V72"/>
    <mergeCell ref="R64:V65"/>
    <mergeCell ref="R66:V67"/>
    <mergeCell ref="R68:V69"/>
    <mergeCell ref="R58:V59"/>
    <mergeCell ref="R60:V61"/>
    <mergeCell ref="R62:V63"/>
    <mergeCell ref="P68:P69"/>
    <mergeCell ref="Q68:Q69"/>
    <mergeCell ref="R53:V53"/>
    <mergeCell ref="R54:V55"/>
    <mergeCell ref="R56:V57"/>
    <mergeCell ref="B68:B69"/>
    <mergeCell ref="C68:C69"/>
    <mergeCell ref="D68:F69"/>
    <mergeCell ref="J68:K69"/>
    <mergeCell ref="Q75:Q76"/>
    <mergeCell ref="R75:V76"/>
    <mergeCell ref="B77:B78"/>
    <mergeCell ref="C77:C78"/>
    <mergeCell ref="D77:F78"/>
    <mergeCell ref="J77:K78"/>
    <mergeCell ref="L77:L78"/>
    <mergeCell ref="M77:M78"/>
    <mergeCell ref="R73:V74"/>
    <mergeCell ref="B75:B76"/>
    <mergeCell ref="C75:C76"/>
    <mergeCell ref="D75:F76"/>
    <mergeCell ref="J75:K76"/>
    <mergeCell ref="L75:L76"/>
    <mergeCell ref="M75:M76"/>
    <mergeCell ref="N75:N76"/>
    <mergeCell ref="O75:O76"/>
    <mergeCell ref="P75:P76"/>
    <mergeCell ref="N73:N74"/>
    <mergeCell ref="O73:O74"/>
    <mergeCell ref="P73:P74"/>
    <mergeCell ref="Q73:Q74"/>
    <mergeCell ref="B73:B74"/>
    <mergeCell ref="C73:C74"/>
    <mergeCell ref="Q79:Q80"/>
    <mergeCell ref="R79:V80"/>
    <mergeCell ref="B81:B82"/>
    <mergeCell ref="C81:C82"/>
    <mergeCell ref="D81:F82"/>
    <mergeCell ref="J81:K82"/>
    <mergeCell ref="L81:L82"/>
    <mergeCell ref="M81:M82"/>
    <mergeCell ref="R77:V78"/>
    <mergeCell ref="B79:B80"/>
    <mergeCell ref="C79:C80"/>
    <mergeCell ref="D79:F80"/>
    <mergeCell ref="J79:K80"/>
    <mergeCell ref="L79:L80"/>
    <mergeCell ref="M79:M80"/>
    <mergeCell ref="N79:N80"/>
    <mergeCell ref="O79:O80"/>
    <mergeCell ref="P79:P80"/>
    <mergeCell ref="N77:N78"/>
    <mergeCell ref="O77:O78"/>
    <mergeCell ref="P77:P78"/>
    <mergeCell ref="Q77:Q78"/>
    <mergeCell ref="B85:B86"/>
    <mergeCell ref="C85:C86"/>
    <mergeCell ref="D85:F86"/>
    <mergeCell ref="J85:K86"/>
    <mergeCell ref="L85:L86"/>
    <mergeCell ref="M85:M86"/>
    <mergeCell ref="R81:V82"/>
    <mergeCell ref="B83:B84"/>
    <mergeCell ref="C83:C84"/>
    <mergeCell ref="D83:F84"/>
    <mergeCell ref="J83:K84"/>
    <mergeCell ref="L83:L84"/>
    <mergeCell ref="M83:M84"/>
    <mergeCell ref="N83:N84"/>
    <mergeCell ref="O83:O84"/>
    <mergeCell ref="P83:P84"/>
    <mergeCell ref="N81:N82"/>
    <mergeCell ref="O81:O82"/>
    <mergeCell ref="P81:P82"/>
    <mergeCell ref="Q81:Q82"/>
    <mergeCell ref="R15:V15"/>
    <mergeCell ref="B71:V71"/>
    <mergeCell ref="Q87:Q88"/>
    <mergeCell ref="R87:V88"/>
    <mergeCell ref="R85:V86"/>
    <mergeCell ref="B87:B88"/>
    <mergeCell ref="C87:C88"/>
    <mergeCell ref="D87:F88"/>
    <mergeCell ref="J87:K88"/>
    <mergeCell ref="L87:L88"/>
    <mergeCell ref="M87:M88"/>
    <mergeCell ref="N87:N88"/>
    <mergeCell ref="O87:O88"/>
    <mergeCell ref="P87:P88"/>
    <mergeCell ref="N85:N86"/>
    <mergeCell ref="O85:O86"/>
    <mergeCell ref="P85:P86"/>
    <mergeCell ref="Q85:Q86"/>
    <mergeCell ref="Q83:Q84"/>
    <mergeCell ref="R83:V84"/>
    <mergeCell ref="B18:B19"/>
    <mergeCell ref="C18:C19"/>
    <mergeCell ref="D18:F19"/>
    <mergeCell ref="J18:K19"/>
    <mergeCell ref="L18:L19"/>
    <mergeCell ref="B16:B17"/>
    <mergeCell ref="C16:C17"/>
    <mergeCell ref="D16:F17"/>
    <mergeCell ref="J16:K17"/>
    <mergeCell ref="L16:L17"/>
    <mergeCell ref="M18:M19"/>
    <mergeCell ref="N18:N19"/>
    <mergeCell ref="O18:O19"/>
    <mergeCell ref="P18:P19"/>
    <mergeCell ref="Q18:Q19"/>
    <mergeCell ref="R18:V19"/>
    <mergeCell ref="N16:N17"/>
    <mergeCell ref="O16:O17"/>
    <mergeCell ref="P16:P17"/>
    <mergeCell ref="Q16:Q17"/>
    <mergeCell ref="R16:V17"/>
    <mergeCell ref="M16:M17"/>
    <mergeCell ref="B22:B23"/>
    <mergeCell ref="C22:C23"/>
    <mergeCell ref="D22:F23"/>
    <mergeCell ref="J22:K23"/>
    <mergeCell ref="L22:L23"/>
    <mergeCell ref="B20:B21"/>
    <mergeCell ref="C20:C21"/>
    <mergeCell ref="D20:F21"/>
    <mergeCell ref="J20:K21"/>
    <mergeCell ref="L20:L21"/>
    <mergeCell ref="M22:M23"/>
    <mergeCell ref="N22:N23"/>
    <mergeCell ref="O22:O23"/>
    <mergeCell ref="P22:P23"/>
    <mergeCell ref="Q22:Q23"/>
    <mergeCell ref="R22:V23"/>
    <mergeCell ref="N20:N21"/>
    <mergeCell ref="O20:O21"/>
    <mergeCell ref="P20:P21"/>
    <mergeCell ref="Q20:Q21"/>
    <mergeCell ref="R20:V21"/>
    <mergeCell ref="M20:M21"/>
    <mergeCell ref="B26:B27"/>
    <mergeCell ref="C26:C27"/>
    <mergeCell ref="D26:F27"/>
    <mergeCell ref="J26:K27"/>
    <mergeCell ref="L26:L27"/>
    <mergeCell ref="B24:B25"/>
    <mergeCell ref="C24:C25"/>
    <mergeCell ref="D24:F25"/>
    <mergeCell ref="J24:K25"/>
    <mergeCell ref="L24:L25"/>
    <mergeCell ref="M26:M27"/>
    <mergeCell ref="N26:N27"/>
    <mergeCell ref="O26:O27"/>
    <mergeCell ref="P26:P27"/>
    <mergeCell ref="Q26:Q27"/>
    <mergeCell ref="R26:V27"/>
    <mergeCell ref="N24:N25"/>
    <mergeCell ref="O24:O25"/>
    <mergeCell ref="P24:P25"/>
    <mergeCell ref="Q24:Q25"/>
    <mergeCell ref="R24:V25"/>
    <mergeCell ref="M24:M25"/>
    <mergeCell ref="B30:B31"/>
    <mergeCell ref="C30:C31"/>
    <mergeCell ref="D30:F31"/>
    <mergeCell ref="J30:K31"/>
    <mergeCell ref="L30:L31"/>
    <mergeCell ref="B28:B29"/>
    <mergeCell ref="C28:C29"/>
    <mergeCell ref="D28:F29"/>
    <mergeCell ref="J28:K29"/>
    <mergeCell ref="L28:L29"/>
    <mergeCell ref="M30:M31"/>
    <mergeCell ref="N30:N31"/>
    <mergeCell ref="O30:O31"/>
    <mergeCell ref="P30:P31"/>
    <mergeCell ref="Q30:Q31"/>
    <mergeCell ref="R30:V31"/>
    <mergeCell ref="N28:N29"/>
    <mergeCell ref="O28:O29"/>
    <mergeCell ref="P28:P29"/>
    <mergeCell ref="Q28:Q29"/>
    <mergeCell ref="R28:V29"/>
    <mergeCell ref="M28:M29"/>
    <mergeCell ref="D91:F91"/>
    <mergeCell ref="J91:K91"/>
    <mergeCell ref="L91:O91"/>
    <mergeCell ref="N104:N105"/>
    <mergeCell ref="O104:O105"/>
    <mergeCell ref="P104:P105"/>
    <mergeCell ref="Q104:Q105"/>
    <mergeCell ref="N100:N101"/>
    <mergeCell ref="O100:O101"/>
    <mergeCell ref="P100:P101"/>
    <mergeCell ref="Q100:Q101"/>
    <mergeCell ref="N96:N97"/>
    <mergeCell ref="O96:O97"/>
    <mergeCell ref="P96:P97"/>
    <mergeCell ref="Q96:Q97"/>
    <mergeCell ref="N92:N93"/>
    <mergeCell ref="O92:O93"/>
    <mergeCell ref="P92:P93"/>
    <mergeCell ref="Q92:Q93"/>
    <mergeCell ref="B94:B95"/>
    <mergeCell ref="C94:C95"/>
    <mergeCell ref="D94:F95"/>
    <mergeCell ref="J94:K95"/>
    <mergeCell ref="L94:L95"/>
    <mergeCell ref="M94:M95"/>
    <mergeCell ref="N94:N95"/>
    <mergeCell ref="B92:B93"/>
    <mergeCell ref="C92:C93"/>
    <mergeCell ref="D92:F93"/>
    <mergeCell ref="J92:K93"/>
    <mergeCell ref="L92:L93"/>
    <mergeCell ref="M92:M93"/>
    <mergeCell ref="B100:B101"/>
    <mergeCell ref="C100:C101"/>
    <mergeCell ref="D100:F101"/>
    <mergeCell ref="J100:K101"/>
    <mergeCell ref="L100:L101"/>
    <mergeCell ref="M100:M101"/>
    <mergeCell ref="O98:O99"/>
    <mergeCell ref="P98:P99"/>
    <mergeCell ref="Q98:Q99"/>
    <mergeCell ref="B98:B99"/>
    <mergeCell ref="C98:C99"/>
    <mergeCell ref="D98:F99"/>
    <mergeCell ref="J98:K99"/>
    <mergeCell ref="L98:L99"/>
    <mergeCell ref="M98:M99"/>
    <mergeCell ref="N98:N99"/>
    <mergeCell ref="O102:O103"/>
    <mergeCell ref="P102:P103"/>
    <mergeCell ref="Q102:Q103"/>
    <mergeCell ref="B102:B103"/>
    <mergeCell ref="C102:C103"/>
    <mergeCell ref="D102:F103"/>
    <mergeCell ref="J102:K103"/>
    <mergeCell ref="L102:L103"/>
    <mergeCell ref="M102:M103"/>
    <mergeCell ref="N102:N103"/>
    <mergeCell ref="D106:F107"/>
    <mergeCell ref="J106:K107"/>
    <mergeCell ref="L106:L107"/>
    <mergeCell ref="M106:M107"/>
    <mergeCell ref="N106:N107"/>
    <mergeCell ref="B104:B105"/>
    <mergeCell ref="C104:C105"/>
    <mergeCell ref="D104:F105"/>
    <mergeCell ref="J104:K105"/>
    <mergeCell ref="L104:L105"/>
    <mergeCell ref="M104:M105"/>
    <mergeCell ref="R104:V105"/>
    <mergeCell ref="R106:V107"/>
    <mergeCell ref="R100:V101"/>
    <mergeCell ref="R102:V103"/>
    <mergeCell ref="R96:V97"/>
    <mergeCell ref="R98:V99"/>
    <mergeCell ref="B90:V90"/>
    <mergeCell ref="R91:V91"/>
    <mergeCell ref="R92:V93"/>
    <mergeCell ref="B96:B97"/>
    <mergeCell ref="C96:C97"/>
    <mergeCell ref="D96:F97"/>
    <mergeCell ref="J96:K97"/>
    <mergeCell ref="L96:L97"/>
    <mergeCell ref="M96:M97"/>
    <mergeCell ref="O94:O95"/>
    <mergeCell ref="P94:P95"/>
    <mergeCell ref="Q94:Q95"/>
    <mergeCell ref="R94:V95"/>
    <mergeCell ref="O106:O107"/>
    <mergeCell ref="P106:P107"/>
    <mergeCell ref="Q106:Q107"/>
    <mergeCell ref="B106:B107"/>
    <mergeCell ref="C106:C107"/>
    <mergeCell ref="AL16:AL17"/>
    <mergeCell ref="AM16:AM17"/>
    <mergeCell ref="AN16:AN17"/>
    <mergeCell ref="AO16:AO17"/>
    <mergeCell ref="AP16:AP17"/>
    <mergeCell ref="AQ16:AU17"/>
    <mergeCell ref="AA14:AU14"/>
    <mergeCell ref="AC15:AE15"/>
    <mergeCell ref="AI15:AJ15"/>
    <mergeCell ref="AK15:AN15"/>
    <mergeCell ref="AQ15:AU15"/>
    <mergeCell ref="AA16:AA17"/>
    <mergeCell ref="AB16:AB17"/>
    <mergeCell ref="AC16:AE17"/>
    <mergeCell ref="AI16:AJ17"/>
    <mergeCell ref="AK16:AK17"/>
    <mergeCell ref="AP20:AP21"/>
    <mergeCell ref="AQ20:AU21"/>
    <mergeCell ref="AM18:AM19"/>
    <mergeCell ref="AN18:AN19"/>
    <mergeCell ref="AO18:AO19"/>
    <mergeCell ref="AP18:AP19"/>
    <mergeCell ref="AQ18:AU19"/>
    <mergeCell ref="AB20:AB21"/>
    <mergeCell ref="AC20:AE21"/>
    <mergeCell ref="AI20:AJ21"/>
    <mergeCell ref="AK20:AK21"/>
    <mergeCell ref="AB18:AB19"/>
    <mergeCell ref="AC18:AE19"/>
    <mergeCell ref="AI18:AJ19"/>
    <mergeCell ref="AK18:AK19"/>
    <mergeCell ref="AL18:AL19"/>
    <mergeCell ref="AB22:AB23"/>
    <mergeCell ref="AC22:AE23"/>
    <mergeCell ref="AI22:AJ23"/>
    <mergeCell ref="AK22:AK23"/>
    <mergeCell ref="AL22:AL23"/>
    <mergeCell ref="AL20:AL21"/>
    <mergeCell ref="AM20:AM21"/>
    <mergeCell ref="AN20:AN21"/>
    <mergeCell ref="AO20:AO21"/>
    <mergeCell ref="AN24:AN25"/>
    <mergeCell ref="AO24:AO25"/>
    <mergeCell ref="AP24:AP25"/>
    <mergeCell ref="AQ24:AU25"/>
    <mergeCell ref="AM22:AM23"/>
    <mergeCell ref="AN22:AN23"/>
    <mergeCell ref="AO22:AO23"/>
    <mergeCell ref="AP22:AP23"/>
    <mergeCell ref="AQ22:AU23"/>
    <mergeCell ref="AI28:AJ29"/>
    <mergeCell ref="AK28:AK29"/>
    <mergeCell ref="AB26:AB27"/>
    <mergeCell ref="AC26:AE27"/>
    <mergeCell ref="AI26:AJ27"/>
    <mergeCell ref="AK26:AK27"/>
    <mergeCell ref="AL26:AL27"/>
    <mergeCell ref="AL24:AL25"/>
    <mergeCell ref="AM24:AM25"/>
    <mergeCell ref="AB24:AB25"/>
    <mergeCell ref="AC24:AE25"/>
    <mergeCell ref="AI24:AJ25"/>
    <mergeCell ref="AK24:AK25"/>
    <mergeCell ref="AA13:AU13"/>
    <mergeCell ref="AM30:AM31"/>
    <mergeCell ref="AN30:AN31"/>
    <mergeCell ref="AO30:AO31"/>
    <mergeCell ref="AP30:AP31"/>
    <mergeCell ref="AQ30:AU31"/>
    <mergeCell ref="AB30:AB31"/>
    <mergeCell ref="AC30:AE31"/>
    <mergeCell ref="AI30:AJ31"/>
    <mergeCell ref="AK30:AK31"/>
    <mergeCell ref="AL30:AL31"/>
    <mergeCell ref="AL28:AL29"/>
    <mergeCell ref="AM28:AM29"/>
    <mergeCell ref="AN28:AN29"/>
    <mergeCell ref="AO28:AO29"/>
    <mergeCell ref="AP28:AP29"/>
    <mergeCell ref="AQ28:AU29"/>
    <mergeCell ref="AM26:AM27"/>
    <mergeCell ref="AN26:AN27"/>
    <mergeCell ref="AO26:AO27"/>
    <mergeCell ref="AP26:AP27"/>
    <mergeCell ref="AQ26:AU27"/>
    <mergeCell ref="AB28:AB29"/>
    <mergeCell ref="AC28:AE29"/>
  </mergeCells>
  <dataValidations count="2">
    <dataValidation type="list" allowBlank="1" sqref="B16 B18 B20 B22 B24 B26 B28 B30 B54 B56 B58 B60 B62 B64 B66 B68 B73 B75 B77 B79 B81 B83 B85 B87 B92 B94 B96 B98 B100 B102 B104 B106 AA16" xr:uid="{DA55194B-3C52-449C-9605-07B111D45B94}">
      <formula1>"CHEST,BACK,DELTS,QUADS,GLUTES/HAMS,BICEPS,TRICEPS,CALVES,ABDOMINALS"</formula1>
    </dataValidation>
    <dataValidation type="list" allowBlank="1" sqref="J16 J18 J20 J22 J24 J26 J28 J30 J54 J56 J58 J60 J62 J64 J66 J68 J73 J75 J77 J79 J81 J83 J85 J87 J92 J94 J96 J98 J100 J102 J104 J106 AI16 AI18 AI20 AI22 AI24 AI26 AI28 AI30" xr:uid="{98D436B2-75A7-4ECC-8D64-F8C69BF0A16D}">
      <formula1>"STRAIGHT SET,SUPER SET,DROP SET,REST PAUSE SET,CLUSTER SET,GIANT SET,STRAIGHT SET/DOWN SETS,REP MATCH SET"</formula1>
    </dataValidation>
  </dataValidations>
  <pageMargins left="0.7" right="0.7" top="0.75" bottom="0.75" header="0.3" footer="0.3"/>
  <ignoredErrors>
    <ignoredError sqref="AH17" twoDigitTextYear="1"/>
    <ignoredError sqref="AM16"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D8355-60B2-4D5C-B525-7BA058CBB664}">
  <dimension ref="A1:AC134"/>
  <sheetViews>
    <sheetView zoomScale="80" zoomScaleNormal="80" workbookViewId="0">
      <selection activeCell="D6" sqref="D6:L6"/>
    </sheetView>
  </sheetViews>
  <sheetFormatPr defaultRowHeight="16.5" x14ac:dyDescent="0.3"/>
  <cols>
    <col min="1" max="1" width="9.140625" style="5"/>
    <col min="2" max="2" width="1.42578125" style="6" customWidth="1"/>
    <col min="3" max="3" width="42.7109375" style="5" bestFit="1" customWidth="1"/>
    <col min="4" max="4" width="56.28515625" style="5" bestFit="1" customWidth="1"/>
    <col min="5" max="5" width="59.140625" style="5" customWidth="1"/>
    <col min="6" max="6" width="1.42578125" style="6" customWidth="1"/>
    <col min="7" max="7" width="59.28515625" style="6" bestFit="1" customWidth="1"/>
    <col min="8" max="8" width="52.85546875" style="6" bestFit="1" customWidth="1"/>
    <col min="9" max="9" width="59.7109375" style="6" customWidth="1"/>
    <col min="10" max="10" width="1.5703125" style="6" customWidth="1"/>
    <col min="11" max="11" width="60.28515625" style="6" customWidth="1"/>
    <col min="12" max="12" width="67.5703125" style="6" customWidth="1"/>
    <col min="13" max="13" width="61.28515625" style="6" customWidth="1"/>
    <col min="14" max="14" width="1.42578125" style="6" customWidth="1"/>
    <col min="15" max="15" width="36.42578125" style="6" customWidth="1"/>
    <col min="16" max="16" width="42.140625" style="5" customWidth="1"/>
    <col min="17" max="18" width="12.85546875" style="5" bestFit="1" customWidth="1"/>
    <col min="19" max="19" width="52.5703125" style="5" bestFit="1" customWidth="1"/>
    <col min="20" max="20" width="2.5703125" style="5" customWidth="1"/>
    <col min="21" max="21" width="61.7109375" style="5" bestFit="1" customWidth="1"/>
    <col min="22" max="22" width="128.42578125" style="5" bestFit="1" customWidth="1"/>
    <col min="23" max="23" width="2.28515625" style="5" customWidth="1"/>
    <col min="24" max="24" width="74.5703125" style="5" bestFit="1" customWidth="1"/>
    <col min="25" max="25" width="3" style="5" customWidth="1"/>
    <col min="26" max="26" width="54.5703125" style="5" bestFit="1" customWidth="1"/>
    <col min="27" max="27" width="124.5703125" style="5" bestFit="1" customWidth="1"/>
    <col min="28" max="28" width="74.5703125" style="5" bestFit="1" customWidth="1"/>
    <col min="29" max="16384" width="9.140625" style="5"/>
  </cols>
  <sheetData>
    <row r="1" spans="1:29" s="1" customFormat="1" x14ac:dyDescent="0.3">
      <c r="A1" s="5"/>
      <c r="B1" s="6"/>
      <c r="C1" s="5"/>
      <c r="D1" s="5"/>
      <c r="E1" s="5"/>
      <c r="F1" s="6"/>
      <c r="G1" s="6"/>
      <c r="H1" s="6"/>
      <c r="I1" s="6"/>
      <c r="J1" s="6"/>
      <c r="K1" s="6"/>
      <c r="L1" s="6"/>
      <c r="M1" s="6"/>
      <c r="N1" s="6"/>
      <c r="O1" s="6"/>
      <c r="P1" s="5"/>
      <c r="Q1" s="5"/>
      <c r="R1" s="5"/>
      <c r="S1" s="5"/>
      <c r="T1" s="5"/>
      <c r="U1" s="5"/>
      <c r="V1" s="5"/>
      <c r="W1" s="5"/>
      <c r="X1" s="5"/>
      <c r="Y1" s="5"/>
      <c r="Z1" s="5"/>
      <c r="AA1" s="5"/>
      <c r="AB1" s="5"/>
      <c r="AC1" s="5"/>
    </row>
    <row r="2" spans="1:29" s="1" customFormat="1" ht="17.25" thickBot="1" x14ac:dyDescent="0.35">
      <c r="A2" s="5"/>
      <c r="B2" s="6"/>
      <c r="C2" s="5"/>
      <c r="D2" s="5"/>
      <c r="E2" s="5"/>
      <c r="F2" s="6"/>
      <c r="G2" s="6"/>
      <c r="H2" s="6"/>
      <c r="I2" s="6"/>
      <c r="J2" s="6"/>
      <c r="K2" s="6"/>
      <c r="L2" s="6"/>
      <c r="M2" s="6"/>
      <c r="N2" s="6"/>
      <c r="O2" s="6"/>
      <c r="P2" s="5"/>
      <c r="Q2" s="5"/>
      <c r="R2" s="5"/>
      <c r="S2" s="5"/>
      <c r="T2" s="5"/>
      <c r="U2" s="5"/>
      <c r="V2" s="5"/>
      <c r="W2" s="5"/>
      <c r="X2" s="5"/>
      <c r="Y2" s="5"/>
      <c r="Z2" s="5"/>
      <c r="AA2" s="5"/>
      <c r="AB2" s="5"/>
      <c r="AC2" s="5"/>
    </row>
    <row r="3" spans="1:29" s="1" customFormat="1" ht="26.25" thickBot="1" x14ac:dyDescent="0.4">
      <c r="A3" s="5"/>
      <c r="B3" s="6"/>
      <c r="C3" s="5"/>
      <c r="D3" s="5"/>
      <c r="E3" s="5"/>
      <c r="F3" s="6"/>
      <c r="G3" s="6"/>
      <c r="H3" s="6"/>
      <c r="I3" s="6"/>
      <c r="J3" s="6"/>
      <c r="K3" s="6"/>
      <c r="L3" s="6"/>
      <c r="M3" s="6"/>
      <c r="N3" s="6"/>
      <c r="O3" s="6"/>
      <c r="P3" s="5"/>
      <c r="Q3" s="5"/>
      <c r="R3" s="5"/>
      <c r="S3" s="5"/>
      <c r="T3" s="5"/>
      <c r="U3" s="28"/>
      <c r="V3" s="29"/>
      <c r="W3" s="295"/>
      <c r="X3" s="5"/>
      <c r="Y3" s="5"/>
      <c r="Z3" s="5"/>
      <c r="AA3" s="5"/>
      <c r="AB3" s="5"/>
      <c r="AC3" s="5"/>
    </row>
    <row r="4" spans="1:29" s="1" customFormat="1" ht="27.75" customHeight="1" thickBot="1" x14ac:dyDescent="0.35">
      <c r="A4" s="5"/>
      <c r="B4" s="6"/>
      <c r="C4" s="5"/>
      <c r="D4" s="5"/>
      <c r="E4" s="5"/>
      <c r="F4" s="6"/>
      <c r="G4" s="6"/>
      <c r="H4" s="6"/>
      <c r="I4" s="6"/>
      <c r="J4" s="6"/>
      <c r="K4" s="6"/>
      <c r="L4" s="6"/>
      <c r="M4" s="6"/>
      <c r="N4" s="6"/>
      <c r="O4" s="6"/>
      <c r="P4" s="5"/>
      <c r="Q4" s="5"/>
      <c r="R4" s="5"/>
      <c r="S4" s="5"/>
      <c r="T4" s="5"/>
      <c r="U4" s="442"/>
      <c r="V4" s="443"/>
      <c r="W4" s="5"/>
      <c r="X4" s="12"/>
      <c r="Y4" s="13"/>
      <c r="Z4" s="5"/>
      <c r="AA4" s="5"/>
      <c r="AB4" s="5"/>
      <c r="AC4" s="5"/>
    </row>
    <row r="5" spans="1:29" s="1" customFormat="1" ht="43.5" customHeight="1" thickBot="1" x14ac:dyDescent="0.35">
      <c r="A5" s="5"/>
      <c r="B5" s="6"/>
      <c r="C5" s="5"/>
      <c r="D5" s="5"/>
      <c r="E5" s="5"/>
      <c r="F5" s="6"/>
      <c r="G5" s="6"/>
      <c r="H5" s="6"/>
      <c r="I5" s="6"/>
      <c r="J5" s="6"/>
      <c r="K5" s="6"/>
      <c r="L5" s="6"/>
      <c r="M5" s="6"/>
      <c r="N5" s="6"/>
      <c r="O5" s="6"/>
      <c r="P5" s="5"/>
      <c r="Q5" s="5"/>
      <c r="R5" s="5"/>
      <c r="S5" s="5"/>
      <c r="T5" s="5"/>
      <c r="U5" s="442"/>
      <c r="V5" s="298"/>
      <c r="W5" s="103"/>
      <c r="X5" s="14"/>
      <c r="Y5" s="15"/>
      <c r="Z5" s="5"/>
      <c r="AA5" s="5"/>
      <c r="AB5" s="5"/>
      <c r="AC5" s="5"/>
    </row>
    <row r="6" spans="1:29" s="1" customFormat="1" ht="88.5" thickBot="1" x14ac:dyDescent="0.35">
      <c r="A6" s="5"/>
      <c r="B6" s="10"/>
      <c r="C6" s="5"/>
      <c r="D6" s="525" t="s">
        <v>224</v>
      </c>
      <c r="E6" s="525"/>
      <c r="F6" s="525"/>
      <c r="G6" s="525"/>
      <c r="H6" s="525"/>
      <c r="I6" s="525"/>
      <c r="J6" s="525"/>
      <c r="K6" s="525"/>
      <c r="L6" s="525"/>
      <c r="M6" s="10"/>
      <c r="N6" s="10"/>
      <c r="O6" s="10"/>
      <c r="P6" s="10"/>
      <c r="Q6" s="10"/>
      <c r="R6" s="5"/>
      <c r="S6" s="5"/>
      <c r="T6" s="5"/>
      <c r="U6" s="442"/>
      <c r="V6" s="298"/>
      <c r="W6" s="103"/>
      <c r="X6" s="14"/>
      <c r="Y6" s="15"/>
      <c r="Z6" s="5"/>
      <c r="AA6" s="5"/>
      <c r="AB6" s="5"/>
      <c r="AC6" s="5"/>
    </row>
    <row r="7" spans="1:29" s="1" customFormat="1" ht="51" customHeight="1" thickBot="1" x14ac:dyDescent="0.35">
      <c r="A7" s="5"/>
      <c r="B7" s="10"/>
      <c r="C7" s="5"/>
      <c r="D7" s="5"/>
      <c r="E7" s="10"/>
      <c r="F7" s="10"/>
      <c r="G7" s="10"/>
      <c r="H7" s="10"/>
      <c r="I7" s="10"/>
      <c r="J7" s="10"/>
      <c r="K7" s="10"/>
      <c r="L7" s="10"/>
      <c r="M7" s="10"/>
      <c r="N7" s="10"/>
      <c r="O7" s="10"/>
      <c r="P7" s="10"/>
      <c r="Q7" s="10"/>
      <c r="R7" s="5"/>
      <c r="S7" s="5"/>
      <c r="T7" s="5"/>
      <c r="U7" s="444"/>
      <c r="V7" s="298"/>
      <c r="W7" s="104"/>
      <c r="X7" s="16"/>
      <c r="Y7" s="17"/>
      <c r="Z7" s="5"/>
      <c r="AA7" s="5"/>
      <c r="AB7" s="5"/>
      <c r="AC7" s="5"/>
    </row>
    <row r="8" spans="1:29" s="1" customFormat="1" ht="42" customHeight="1" thickBot="1" x14ac:dyDescent="0.35">
      <c r="A8" s="5"/>
      <c r="B8" s="6"/>
      <c r="C8" s="5"/>
      <c r="D8" s="5"/>
      <c r="E8" s="5"/>
      <c r="F8" s="6"/>
      <c r="G8" s="6"/>
      <c r="H8" s="6"/>
      <c r="I8" s="6"/>
      <c r="J8" s="6"/>
      <c r="K8" s="6"/>
      <c r="L8" s="6"/>
      <c r="M8" s="6"/>
      <c r="N8" s="6"/>
      <c r="O8" s="6"/>
      <c r="P8" s="5"/>
      <c r="Q8" s="5"/>
      <c r="R8" s="5"/>
      <c r="S8" s="5"/>
      <c r="T8" s="5"/>
      <c r="U8" s="442"/>
      <c r="V8" s="298"/>
      <c r="W8" s="103"/>
      <c r="X8" s="14"/>
      <c r="Y8" s="15"/>
      <c r="Z8" s="5"/>
      <c r="AA8" s="5"/>
      <c r="AB8" s="5"/>
      <c r="AC8" s="5"/>
    </row>
    <row r="9" spans="1:29" s="1" customFormat="1" x14ac:dyDescent="0.3">
      <c r="A9" s="5"/>
      <c r="B9" s="6"/>
      <c r="C9" s="5"/>
      <c r="D9" s="5"/>
      <c r="E9" s="5"/>
      <c r="F9" s="6"/>
      <c r="G9" s="6"/>
      <c r="H9" s="6"/>
      <c r="I9" s="6"/>
      <c r="J9" s="6"/>
      <c r="K9" s="6"/>
      <c r="L9" s="6"/>
      <c r="M9" s="6"/>
      <c r="N9" s="6"/>
      <c r="O9" s="6"/>
      <c r="P9" s="5"/>
      <c r="Q9" s="5"/>
      <c r="R9" s="5"/>
      <c r="S9" s="5"/>
      <c r="T9" s="5"/>
      <c r="U9" s="5"/>
      <c r="V9" s="5"/>
      <c r="W9" s="5"/>
      <c r="X9" s="5"/>
      <c r="Y9" s="5"/>
      <c r="Z9" s="5"/>
      <c r="AA9" s="5"/>
      <c r="AB9" s="5"/>
      <c r="AC9" s="5"/>
    </row>
    <row r="10" spans="1:29" s="1" customFormat="1" x14ac:dyDescent="0.3">
      <c r="A10" s="5"/>
      <c r="B10" s="6"/>
      <c r="C10" s="5"/>
      <c r="D10" s="5"/>
      <c r="E10" s="5"/>
      <c r="F10" s="6"/>
      <c r="G10" s="6"/>
      <c r="H10" s="6"/>
      <c r="I10" s="6"/>
      <c r="J10" s="6"/>
      <c r="K10" s="6"/>
      <c r="L10" s="6"/>
      <c r="M10" s="6"/>
      <c r="N10" s="6"/>
      <c r="O10" s="6"/>
      <c r="P10" s="5"/>
      <c r="Q10" s="5"/>
      <c r="R10" s="5"/>
      <c r="S10" s="5"/>
      <c r="T10" s="5"/>
      <c r="U10" s="5"/>
      <c r="V10" s="5"/>
      <c r="W10" s="5"/>
      <c r="X10" s="5"/>
      <c r="Y10" s="5"/>
      <c r="Z10" s="5"/>
      <c r="AA10" s="5"/>
      <c r="AB10" s="5"/>
      <c r="AC10" s="5"/>
    </row>
    <row r="11" spans="1:29" s="1" customFormat="1" ht="4.5" customHeight="1" thickBot="1" x14ac:dyDescent="0.35">
      <c r="A11" s="7"/>
      <c r="B11" s="8"/>
      <c r="C11" s="7"/>
      <c r="D11" s="7"/>
      <c r="E11" s="7"/>
      <c r="F11" s="8"/>
      <c r="G11" s="8"/>
      <c r="H11" s="8"/>
      <c r="I11" s="8"/>
      <c r="J11" s="8"/>
      <c r="K11" s="8"/>
      <c r="L11" s="8"/>
      <c r="M11" s="8"/>
      <c r="N11" s="8"/>
      <c r="O11" s="8"/>
      <c r="P11" s="7"/>
      <c r="Q11" s="7"/>
      <c r="R11" s="7"/>
      <c r="S11" s="7"/>
      <c r="T11" s="7"/>
      <c r="U11" s="7"/>
      <c r="V11" s="7"/>
      <c r="W11" s="7"/>
      <c r="X11" s="7"/>
      <c r="Y11" s="7"/>
      <c r="Z11" s="7"/>
      <c r="AA11" s="7"/>
      <c r="AB11" s="7"/>
      <c r="AC11" s="7"/>
    </row>
    <row r="12" spans="1:29" s="1" customFormat="1" ht="4.5" customHeight="1" thickBot="1" x14ac:dyDescent="0.35">
      <c r="A12" s="94"/>
      <c r="B12" s="96"/>
      <c r="C12" s="95"/>
      <c r="D12" s="12"/>
      <c r="E12" s="12"/>
      <c r="F12" s="96"/>
      <c r="G12" s="96"/>
      <c r="H12" s="96"/>
      <c r="I12" s="99"/>
      <c r="J12" s="96"/>
      <c r="K12" s="99"/>
      <c r="L12" s="96"/>
      <c r="M12" s="97"/>
      <c r="N12" s="99"/>
      <c r="O12" s="98"/>
      <c r="P12" s="12"/>
      <c r="Q12" s="12"/>
      <c r="R12" s="12"/>
      <c r="S12" s="12"/>
      <c r="T12" s="12"/>
      <c r="U12" s="13"/>
      <c r="V12" s="5"/>
      <c r="W12" s="5"/>
      <c r="X12" s="5"/>
      <c r="Y12" s="5"/>
      <c r="Z12" s="5"/>
      <c r="AA12" s="5"/>
      <c r="AB12" s="5"/>
      <c r="AC12" s="5"/>
    </row>
    <row r="13" spans="1:29" s="1" customFormat="1" ht="104.25" customHeight="1" thickBot="1" x14ac:dyDescent="0.35">
      <c r="A13" s="5"/>
      <c r="B13" s="68"/>
      <c r="C13" s="622" t="s">
        <v>219</v>
      </c>
      <c r="D13" s="623"/>
      <c r="E13" s="624"/>
      <c r="F13" s="68"/>
      <c r="G13" s="622" t="s">
        <v>235</v>
      </c>
      <c r="H13" s="623"/>
      <c r="I13" s="624"/>
      <c r="J13" s="68"/>
      <c r="K13" s="625" t="s">
        <v>220</v>
      </c>
      <c r="L13" s="626"/>
      <c r="M13" s="627"/>
      <c r="N13" s="68"/>
      <c r="O13" s="90"/>
      <c r="P13" s="81"/>
      <c r="Q13" s="81"/>
      <c r="R13" s="81"/>
      <c r="S13" s="5"/>
      <c r="T13" s="5"/>
      <c r="U13" s="5"/>
      <c r="V13" s="5"/>
      <c r="W13" s="81"/>
      <c r="X13" s="5"/>
      <c r="Y13" s="5"/>
      <c r="Z13" s="5"/>
      <c r="AA13" s="5"/>
      <c r="AB13" s="5"/>
      <c r="AC13" s="5"/>
    </row>
    <row r="14" spans="1:29" s="1" customFormat="1" ht="79.5" customHeight="1" thickBot="1" x14ac:dyDescent="0.35">
      <c r="A14" s="5"/>
      <c r="B14" s="80"/>
      <c r="C14" s="72" t="s">
        <v>139</v>
      </c>
      <c r="D14" s="73" t="s">
        <v>141</v>
      </c>
      <c r="E14" s="75" t="s">
        <v>193</v>
      </c>
      <c r="F14" s="68"/>
      <c r="G14" s="72" t="s">
        <v>140</v>
      </c>
      <c r="H14" s="75" t="s">
        <v>141</v>
      </c>
      <c r="I14" s="76" t="s">
        <v>207</v>
      </c>
      <c r="J14" s="68"/>
      <c r="K14" s="75" t="s">
        <v>159</v>
      </c>
      <c r="L14" s="75" t="s">
        <v>176</v>
      </c>
      <c r="M14" s="75" t="s">
        <v>190</v>
      </c>
      <c r="N14" s="80"/>
      <c r="O14" s="86"/>
      <c r="P14" s="81"/>
      <c r="Q14" s="81"/>
      <c r="R14" s="81"/>
      <c r="S14" s="5"/>
      <c r="T14" s="5"/>
      <c r="U14" s="5"/>
      <c r="V14" s="5"/>
      <c r="W14" s="81"/>
      <c r="X14" s="400"/>
      <c r="Y14" s="400"/>
      <c r="Z14" s="400"/>
      <c r="AA14" s="400"/>
      <c r="AB14" s="400"/>
    </row>
    <row r="15" spans="1:29" s="1" customFormat="1" ht="39.950000000000003" customHeight="1" x14ac:dyDescent="0.3">
      <c r="A15" s="5"/>
      <c r="B15" s="80"/>
      <c r="C15" s="77" t="s">
        <v>90</v>
      </c>
      <c r="D15" s="101" t="s">
        <v>142</v>
      </c>
      <c r="E15" s="77" t="s">
        <v>194</v>
      </c>
      <c r="F15" s="68"/>
      <c r="G15" s="78" t="s">
        <v>107</v>
      </c>
      <c r="H15" s="78" t="s">
        <v>142</v>
      </c>
      <c r="I15" s="78" t="s">
        <v>208</v>
      </c>
      <c r="J15" s="68"/>
      <c r="K15" s="78" t="s">
        <v>160</v>
      </c>
      <c r="L15" s="78" t="s">
        <v>177</v>
      </c>
      <c r="M15" s="78" t="s">
        <v>191</v>
      </c>
      <c r="N15" s="80"/>
      <c r="O15" s="87"/>
      <c r="P15" s="81"/>
      <c r="Q15" s="81"/>
      <c r="R15" s="81"/>
      <c r="S15" s="5"/>
      <c r="T15" s="5"/>
      <c r="U15" s="5"/>
      <c r="V15" s="5"/>
      <c r="W15" s="81"/>
      <c r="X15" s="445"/>
      <c r="Y15" s="3"/>
      <c r="Z15" s="620"/>
      <c r="AA15" s="620"/>
      <c r="AB15" s="620"/>
      <c r="AC15" s="5"/>
    </row>
    <row r="16" spans="1:29" s="1" customFormat="1" ht="39.950000000000003" customHeight="1" x14ac:dyDescent="0.3">
      <c r="A16" s="5"/>
      <c r="B16" s="80"/>
      <c r="C16" s="77" t="s">
        <v>91</v>
      </c>
      <c r="D16" s="77" t="s">
        <v>143</v>
      </c>
      <c r="E16" s="77" t="s">
        <v>195</v>
      </c>
      <c r="F16" s="68"/>
      <c r="G16" s="78" t="s">
        <v>108</v>
      </c>
      <c r="H16" s="78" t="s">
        <v>143</v>
      </c>
      <c r="I16" s="78" t="s">
        <v>209</v>
      </c>
      <c r="J16" s="68"/>
      <c r="K16" s="78" t="s">
        <v>161</v>
      </c>
      <c r="L16" s="78" t="s">
        <v>178</v>
      </c>
      <c r="M16" s="78" t="s">
        <v>192</v>
      </c>
      <c r="N16" s="80"/>
      <c r="O16" s="88"/>
      <c r="P16" s="81"/>
      <c r="Q16" s="81"/>
      <c r="R16" s="81"/>
      <c r="S16" s="5"/>
      <c r="T16" s="5"/>
      <c r="U16" s="5"/>
      <c r="V16" s="5"/>
      <c r="W16" s="81"/>
      <c r="X16" s="446"/>
      <c r="Y16" s="446"/>
      <c r="Z16" s="446"/>
      <c r="AA16" s="446"/>
      <c r="AB16" s="446"/>
      <c r="AC16" s="5"/>
    </row>
    <row r="17" spans="1:29" s="1" customFormat="1" ht="39.950000000000003" customHeight="1" x14ac:dyDescent="0.3">
      <c r="A17" s="5"/>
      <c r="B17" s="80"/>
      <c r="C17" s="77" t="s">
        <v>92</v>
      </c>
      <c r="D17" s="77" t="s">
        <v>144</v>
      </c>
      <c r="E17" s="77" t="s">
        <v>196</v>
      </c>
      <c r="F17" s="68"/>
      <c r="G17" s="78" t="s">
        <v>109</v>
      </c>
      <c r="H17" s="78" t="s">
        <v>144</v>
      </c>
      <c r="I17" s="78" t="s">
        <v>210</v>
      </c>
      <c r="J17" s="68"/>
      <c r="K17" s="78" t="s">
        <v>162</v>
      </c>
      <c r="L17" s="78" t="s">
        <v>179</v>
      </c>
      <c r="M17" s="78"/>
      <c r="N17" s="80"/>
      <c r="O17" s="88"/>
      <c r="P17" s="81"/>
      <c r="Q17" s="81"/>
      <c r="R17" s="81"/>
      <c r="S17" s="5"/>
      <c r="T17" s="5"/>
      <c r="U17" s="5"/>
      <c r="V17" s="5"/>
      <c r="W17" s="81"/>
      <c r="X17" s="6"/>
      <c r="Y17" s="6"/>
      <c r="Z17" s="6"/>
      <c r="AA17" s="6"/>
      <c r="AB17" s="6"/>
      <c r="AC17" s="5"/>
    </row>
    <row r="18" spans="1:29" s="1" customFormat="1" ht="39.950000000000003" customHeight="1" x14ac:dyDescent="0.3">
      <c r="A18" s="5"/>
      <c r="B18" s="80"/>
      <c r="C18" s="77" t="s">
        <v>93</v>
      </c>
      <c r="D18" s="77" t="s">
        <v>145</v>
      </c>
      <c r="E18" s="77" t="s">
        <v>197</v>
      </c>
      <c r="F18" s="68"/>
      <c r="G18" s="78" t="s">
        <v>110</v>
      </c>
      <c r="H18" s="78" t="s">
        <v>145</v>
      </c>
      <c r="I18" s="78" t="s">
        <v>211</v>
      </c>
      <c r="J18" s="68"/>
      <c r="K18" s="78" t="s">
        <v>163</v>
      </c>
      <c r="L18" s="78" t="s">
        <v>180</v>
      </c>
      <c r="M18" s="78"/>
      <c r="N18" s="80"/>
      <c r="O18" s="88"/>
      <c r="P18" s="81"/>
      <c r="Q18" s="81"/>
      <c r="R18" s="81"/>
      <c r="S18" s="5"/>
      <c r="T18" s="5"/>
      <c r="U18" s="5"/>
      <c r="V18" s="5"/>
      <c r="W18" s="81"/>
      <c r="X18" s="6"/>
      <c r="Y18" s="6"/>
      <c r="Z18" s="6"/>
      <c r="AA18" s="6"/>
      <c r="AB18" s="6"/>
      <c r="AC18" s="5"/>
    </row>
    <row r="19" spans="1:29" s="1" customFormat="1" ht="39.950000000000003" customHeight="1" x14ac:dyDescent="0.3">
      <c r="A19" s="5"/>
      <c r="B19" s="80"/>
      <c r="C19" s="77" t="s">
        <v>94</v>
      </c>
      <c r="D19" s="77" t="s">
        <v>146</v>
      </c>
      <c r="E19" s="77" t="s">
        <v>198</v>
      </c>
      <c r="F19" s="68"/>
      <c r="G19" s="78" t="s">
        <v>111</v>
      </c>
      <c r="H19" s="78" t="s">
        <v>146</v>
      </c>
      <c r="I19" s="78" t="s">
        <v>212</v>
      </c>
      <c r="J19" s="68"/>
      <c r="K19" s="78" t="s">
        <v>164</v>
      </c>
      <c r="L19" s="78" t="s">
        <v>181</v>
      </c>
      <c r="M19" s="78"/>
      <c r="N19" s="80"/>
      <c r="O19" s="88"/>
      <c r="P19" s="81"/>
      <c r="Q19" s="81"/>
      <c r="R19" s="81"/>
      <c r="S19" s="5"/>
      <c r="T19" s="5"/>
      <c r="U19" s="5"/>
      <c r="V19" s="5"/>
      <c r="W19" s="81"/>
      <c r="X19" s="447"/>
      <c r="Y19" s="447"/>
      <c r="Z19" s="6"/>
      <c r="AA19" s="447"/>
      <c r="AB19" s="447"/>
      <c r="AC19" s="5"/>
    </row>
    <row r="20" spans="1:29" s="1" customFormat="1" ht="39.950000000000003" customHeight="1" x14ac:dyDescent="0.3">
      <c r="A20" s="5"/>
      <c r="B20" s="80"/>
      <c r="C20" s="77" t="s">
        <v>95</v>
      </c>
      <c r="D20" s="77" t="s">
        <v>147</v>
      </c>
      <c r="E20" s="77" t="s">
        <v>199</v>
      </c>
      <c r="F20" s="68"/>
      <c r="G20" s="78" t="s">
        <v>112</v>
      </c>
      <c r="H20" s="78" t="s">
        <v>147</v>
      </c>
      <c r="I20" s="78" t="s">
        <v>213</v>
      </c>
      <c r="J20" s="68"/>
      <c r="K20" s="78" t="s">
        <v>165</v>
      </c>
      <c r="L20" s="78" t="s">
        <v>182</v>
      </c>
      <c r="M20" s="78"/>
      <c r="N20" s="80"/>
      <c r="O20" s="88"/>
      <c r="P20" s="81"/>
      <c r="Q20" s="81"/>
      <c r="R20" s="81"/>
      <c r="S20" s="5"/>
      <c r="T20" s="5"/>
      <c r="U20" s="5"/>
      <c r="V20" s="5"/>
      <c r="W20" s="81"/>
      <c r="X20" s="447"/>
      <c r="Y20" s="6"/>
      <c r="Z20" s="6"/>
      <c r="AA20" s="6"/>
      <c r="AB20" s="447"/>
      <c r="AC20" s="5"/>
    </row>
    <row r="21" spans="1:29" s="1" customFormat="1" ht="39.950000000000003" customHeight="1" x14ac:dyDescent="0.3">
      <c r="A21" s="5"/>
      <c r="B21" s="80"/>
      <c r="C21" s="77" t="s">
        <v>96</v>
      </c>
      <c r="D21" s="77" t="s">
        <v>148</v>
      </c>
      <c r="E21" s="77" t="s">
        <v>200</v>
      </c>
      <c r="F21" s="68"/>
      <c r="G21" s="78" t="s">
        <v>113</v>
      </c>
      <c r="H21" s="78" t="s">
        <v>148</v>
      </c>
      <c r="I21" s="78" t="s">
        <v>214</v>
      </c>
      <c r="J21" s="68"/>
      <c r="K21" s="78" t="s">
        <v>166</v>
      </c>
      <c r="L21" s="78" t="s">
        <v>183</v>
      </c>
      <c r="M21" s="78"/>
      <c r="N21" s="80"/>
      <c r="O21" s="88"/>
      <c r="P21" s="81"/>
      <c r="Q21" s="81"/>
      <c r="R21" s="81"/>
      <c r="S21" s="5"/>
      <c r="T21" s="5"/>
      <c r="U21" s="5"/>
      <c r="V21" s="5"/>
      <c r="W21" s="81"/>
      <c r="X21" s="6"/>
      <c r="Y21" s="6"/>
      <c r="Z21" s="447"/>
      <c r="AA21" s="6"/>
      <c r="AB21" s="6"/>
      <c r="AC21" s="5"/>
    </row>
    <row r="22" spans="1:29" s="1" customFormat="1" ht="39.950000000000003" customHeight="1" x14ac:dyDescent="0.3">
      <c r="A22" s="5"/>
      <c r="B22" s="80"/>
      <c r="C22" s="77" t="s">
        <v>97</v>
      </c>
      <c r="D22" s="77" t="s">
        <v>149</v>
      </c>
      <c r="E22" s="77" t="s">
        <v>201</v>
      </c>
      <c r="F22" s="68"/>
      <c r="G22" s="78" t="s">
        <v>114</v>
      </c>
      <c r="H22" s="78" t="s">
        <v>149</v>
      </c>
      <c r="I22" s="78" t="s">
        <v>215</v>
      </c>
      <c r="J22" s="68"/>
      <c r="K22" s="78" t="s">
        <v>167</v>
      </c>
      <c r="L22" s="78" t="s">
        <v>184</v>
      </c>
      <c r="M22" s="78"/>
      <c r="N22" s="80"/>
      <c r="O22" s="88"/>
      <c r="P22" s="81"/>
      <c r="Q22" s="81"/>
      <c r="R22" s="81"/>
      <c r="S22" s="5"/>
      <c r="T22" s="5"/>
      <c r="U22" s="5"/>
      <c r="V22" s="5"/>
      <c r="W22" s="81"/>
      <c r="X22" s="6"/>
      <c r="Y22" s="6"/>
      <c r="Z22" s="6"/>
      <c r="AA22" s="6"/>
      <c r="AB22" s="6"/>
      <c r="AC22" s="5"/>
    </row>
    <row r="23" spans="1:29" s="1" customFormat="1" ht="39.950000000000003" customHeight="1" x14ac:dyDescent="0.3">
      <c r="A23" s="5"/>
      <c r="B23" s="80"/>
      <c r="C23" s="77" t="s">
        <v>98</v>
      </c>
      <c r="D23" s="77" t="s">
        <v>150</v>
      </c>
      <c r="E23" s="77" t="s">
        <v>202</v>
      </c>
      <c r="F23" s="68"/>
      <c r="G23" s="78" t="s">
        <v>115</v>
      </c>
      <c r="H23" s="78" t="s">
        <v>150</v>
      </c>
      <c r="I23" s="78" t="s">
        <v>216</v>
      </c>
      <c r="J23" s="68"/>
      <c r="K23" s="78" t="s">
        <v>168</v>
      </c>
      <c r="L23" s="78" t="s">
        <v>185</v>
      </c>
      <c r="M23" s="78"/>
      <c r="N23" s="80"/>
      <c r="O23" s="88"/>
      <c r="P23" s="81"/>
      <c r="Q23" s="81"/>
      <c r="R23" s="81"/>
      <c r="S23" s="5"/>
      <c r="T23" s="5"/>
      <c r="U23" s="5"/>
      <c r="V23" s="5"/>
      <c r="W23" s="81"/>
      <c r="X23" s="6"/>
      <c r="Y23" s="6"/>
      <c r="Z23" s="6"/>
      <c r="AA23" s="6"/>
      <c r="AB23" s="6"/>
      <c r="AC23" s="5"/>
    </row>
    <row r="24" spans="1:29" s="1" customFormat="1" ht="39.950000000000003" customHeight="1" x14ac:dyDescent="0.3">
      <c r="A24" s="5"/>
      <c r="B24" s="80"/>
      <c r="C24" s="77" t="s">
        <v>99</v>
      </c>
      <c r="D24" s="77" t="s">
        <v>151</v>
      </c>
      <c r="E24" s="77" t="s">
        <v>203</v>
      </c>
      <c r="F24" s="68"/>
      <c r="G24" s="78" t="s">
        <v>116</v>
      </c>
      <c r="H24" s="78" t="s">
        <v>151</v>
      </c>
      <c r="I24" s="78" t="s">
        <v>217</v>
      </c>
      <c r="J24" s="68"/>
      <c r="K24" s="78" t="s">
        <v>169</v>
      </c>
      <c r="L24" s="78" t="s">
        <v>186</v>
      </c>
      <c r="M24" s="78"/>
      <c r="N24" s="80"/>
      <c r="O24" s="88"/>
      <c r="P24" s="81"/>
      <c r="Q24" s="81"/>
      <c r="R24" s="81"/>
      <c r="S24" s="5"/>
      <c r="T24" s="5"/>
      <c r="U24" s="5"/>
      <c r="V24" s="5"/>
      <c r="W24" s="81"/>
      <c r="X24" s="6"/>
      <c r="Y24" s="6"/>
      <c r="Z24" s="6"/>
      <c r="AA24" s="6"/>
      <c r="AB24" s="6"/>
      <c r="AC24" s="5"/>
    </row>
    <row r="25" spans="1:29" s="1" customFormat="1" ht="39.950000000000003" customHeight="1" x14ac:dyDescent="0.3">
      <c r="A25" s="5"/>
      <c r="B25" s="80"/>
      <c r="C25" s="77" t="s">
        <v>100</v>
      </c>
      <c r="D25" s="77" t="s">
        <v>152</v>
      </c>
      <c r="E25" s="77" t="s">
        <v>204</v>
      </c>
      <c r="F25" s="68"/>
      <c r="G25" s="78" t="s">
        <v>117</v>
      </c>
      <c r="H25" s="78" t="s">
        <v>152</v>
      </c>
      <c r="I25" s="78" t="s">
        <v>218</v>
      </c>
      <c r="J25" s="68"/>
      <c r="K25" s="78" t="s">
        <v>170</v>
      </c>
      <c r="L25" s="78" t="s">
        <v>187</v>
      </c>
      <c r="M25" s="78"/>
      <c r="N25" s="80"/>
      <c r="O25" s="88"/>
      <c r="P25" s="81"/>
      <c r="Q25" s="81"/>
      <c r="R25" s="81"/>
      <c r="S25" s="5"/>
      <c r="T25" s="5"/>
      <c r="U25" s="5"/>
      <c r="V25" s="5"/>
      <c r="W25" s="81"/>
      <c r="X25" s="6"/>
      <c r="Y25" s="6"/>
      <c r="Z25" s="6"/>
      <c r="AA25" s="6"/>
      <c r="AB25" s="6"/>
      <c r="AC25" s="5"/>
    </row>
    <row r="26" spans="1:29" s="1" customFormat="1" ht="39.950000000000003" customHeight="1" x14ac:dyDescent="0.3">
      <c r="A26" s="5"/>
      <c r="B26" s="80"/>
      <c r="C26" s="77" t="s">
        <v>101</v>
      </c>
      <c r="D26" s="77" t="s">
        <v>153</v>
      </c>
      <c r="E26" s="77" t="s">
        <v>205</v>
      </c>
      <c r="F26" s="68"/>
      <c r="G26" s="78" t="s">
        <v>118</v>
      </c>
      <c r="H26" s="78" t="s">
        <v>153</v>
      </c>
      <c r="I26" s="78"/>
      <c r="J26" s="68"/>
      <c r="K26" s="78" t="s">
        <v>171</v>
      </c>
      <c r="L26" s="78" t="s">
        <v>188</v>
      </c>
      <c r="M26" s="78"/>
      <c r="N26" s="80"/>
      <c r="O26" s="88"/>
      <c r="P26" s="81"/>
      <c r="Q26" s="81"/>
      <c r="R26" s="81"/>
      <c r="S26" s="5"/>
      <c r="T26" s="5"/>
      <c r="U26" s="5"/>
      <c r="V26" s="5"/>
      <c r="W26" s="81"/>
      <c r="X26" s="6"/>
      <c r="Y26" s="6"/>
      <c r="Z26" s="6"/>
      <c r="AA26" s="6"/>
      <c r="AB26" s="6"/>
      <c r="AC26" s="5"/>
    </row>
    <row r="27" spans="1:29" s="1" customFormat="1" ht="39.950000000000003" customHeight="1" x14ac:dyDescent="0.3">
      <c r="A27" s="5"/>
      <c r="B27" s="80"/>
      <c r="C27" s="77" t="s">
        <v>102</v>
      </c>
      <c r="D27" s="77" t="s">
        <v>154</v>
      </c>
      <c r="E27" s="77" t="s">
        <v>206</v>
      </c>
      <c r="F27" s="68"/>
      <c r="G27" s="78" t="s">
        <v>119</v>
      </c>
      <c r="H27" s="78" t="s">
        <v>154</v>
      </c>
      <c r="I27" s="78"/>
      <c r="J27" s="68"/>
      <c r="K27" s="78" t="s">
        <v>172</v>
      </c>
      <c r="L27" s="78" t="s">
        <v>189</v>
      </c>
      <c r="M27" s="78"/>
      <c r="N27" s="80"/>
      <c r="O27" s="88"/>
      <c r="P27" s="81"/>
      <c r="Q27" s="81"/>
      <c r="R27" s="81"/>
      <c r="S27" s="5"/>
      <c r="T27" s="5"/>
      <c r="U27" s="5"/>
      <c r="V27" s="5"/>
      <c r="W27" s="81"/>
      <c r="X27" s="6"/>
      <c r="Y27" s="27"/>
      <c r="Z27" s="6"/>
      <c r="AA27" s="6"/>
      <c r="AB27" s="6"/>
      <c r="AC27" s="5"/>
    </row>
    <row r="28" spans="1:29" s="1" customFormat="1" ht="39.950000000000003" customHeight="1" x14ac:dyDescent="0.3">
      <c r="A28" s="5"/>
      <c r="B28" s="68"/>
      <c r="C28" s="77" t="s">
        <v>103</v>
      </c>
      <c r="D28" s="77" t="s">
        <v>155</v>
      </c>
      <c r="E28" s="77"/>
      <c r="F28" s="68"/>
      <c r="G28" s="78" t="s">
        <v>120</v>
      </c>
      <c r="H28" s="78" t="s">
        <v>155</v>
      </c>
      <c r="I28" s="78"/>
      <c r="J28" s="68"/>
      <c r="K28" s="78" t="s">
        <v>173</v>
      </c>
      <c r="L28" s="78"/>
      <c r="M28" s="78"/>
      <c r="N28" s="68"/>
      <c r="O28" s="89"/>
      <c r="P28" s="81"/>
      <c r="Q28" s="81"/>
      <c r="R28" s="81"/>
      <c r="S28" s="5"/>
      <c r="T28" s="5"/>
      <c r="U28" s="5"/>
      <c r="V28" s="5"/>
      <c r="W28" s="81"/>
      <c r="X28" s="5"/>
      <c r="Y28" s="5"/>
      <c r="Z28" s="5"/>
      <c r="AA28" s="5"/>
      <c r="AB28" s="5"/>
      <c r="AC28" s="5"/>
    </row>
    <row r="29" spans="1:29" s="1" customFormat="1" ht="39.950000000000003" customHeight="1" x14ac:dyDescent="0.3">
      <c r="A29" s="5"/>
      <c r="B29" s="68"/>
      <c r="C29" s="77" t="s">
        <v>104</v>
      </c>
      <c r="D29" s="77" t="s">
        <v>156</v>
      </c>
      <c r="E29" s="77"/>
      <c r="F29" s="68"/>
      <c r="G29" s="78" t="s">
        <v>121</v>
      </c>
      <c r="H29" s="78" t="s">
        <v>156</v>
      </c>
      <c r="I29" s="78"/>
      <c r="J29" s="68"/>
      <c r="K29" s="78" t="s">
        <v>174</v>
      </c>
      <c r="L29" s="78"/>
      <c r="M29" s="78"/>
      <c r="N29" s="68"/>
      <c r="O29" s="89"/>
      <c r="P29" s="81"/>
      <c r="Q29" s="81"/>
      <c r="R29" s="81"/>
      <c r="S29" s="5"/>
      <c r="T29" s="5"/>
      <c r="U29" s="5"/>
      <c r="V29" s="5"/>
      <c r="W29" s="81"/>
      <c r="X29" s="5"/>
      <c r="Y29" s="5"/>
      <c r="Z29" s="5"/>
      <c r="AA29" s="5"/>
      <c r="AB29" s="5"/>
      <c r="AC29" s="5"/>
    </row>
    <row r="30" spans="1:29" s="1" customFormat="1" ht="39.950000000000003" customHeight="1" x14ac:dyDescent="0.3">
      <c r="A30" s="5"/>
      <c r="B30" s="68"/>
      <c r="C30" s="77" t="s">
        <v>105</v>
      </c>
      <c r="D30" s="77" t="s">
        <v>157</v>
      </c>
      <c r="E30" s="77"/>
      <c r="F30" s="68"/>
      <c r="G30" s="78" t="s">
        <v>122</v>
      </c>
      <c r="H30" s="78" t="s">
        <v>157</v>
      </c>
      <c r="I30" s="78"/>
      <c r="J30" s="68"/>
      <c r="K30" s="78" t="s">
        <v>175</v>
      </c>
      <c r="L30" s="78"/>
      <c r="M30" s="78"/>
      <c r="N30" s="68"/>
      <c r="O30" s="89"/>
      <c r="P30" s="81"/>
      <c r="Q30" s="81"/>
      <c r="R30" s="81"/>
      <c r="S30" s="5"/>
      <c r="T30" s="5"/>
      <c r="U30" s="5"/>
      <c r="V30" s="5"/>
      <c r="W30" s="81"/>
      <c r="X30" s="5"/>
      <c r="Y30" s="5"/>
      <c r="Z30" s="5"/>
      <c r="AA30" s="5"/>
      <c r="AB30" s="5"/>
      <c r="AC30" s="5"/>
    </row>
    <row r="31" spans="1:29" s="1" customFormat="1" ht="39.950000000000003" customHeight="1" x14ac:dyDescent="0.3">
      <c r="A31" s="5"/>
      <c r="B31" s="80"/>
      <c r="C31" s="77" t="s">
        <v>106</v>
      </c>
      <c r="D31" s="77" t="s">
        <v>158</v>
      </c>
      <c r="E31" s="77"/>
      <c r="F31" s="68"/>
      <c r="G31" s="78" t="s">
        <v>123</v>
      </c>
      <c r="H31" s="78" t="s">
        <v>158</v>
      </c>
      <c r="I31" s="78"/>
      <c r="J31" s="68"/>
      <c r="K31" s="2"/>
      <c r="L31" s="2"/>
      <c r="M31" s="2"/>
      <c r="N31" s="80"/>
      <c r="O31" s="89"/>
      <c r="P31" s="81"/>
      <c r="Q31" s="81"/>
      <c r="R31" s="81"/>
      <c r="S31" s="81"/>
      <c r="T31" s="81"/>
      <c r="U31" s="81"/>
      <c r="V31" s="81"/>
      <c r="W31" s="81"/>
      <c r="X31" s="5"/>
      <c r="Y31" s="5"/>
      <c r="Z31" s="5"/>
      <c r="AA31" s="5"/>
      <c r="AB31" s="5"/>
      <c r="AC31" s="5"/>
    </row>
    <row r="32" spans="1:29" s="1" customFormat="1" ht="39.950000000000003" customHeight="1" x14ac:dyDescent="0.3">
      <c r="A32" s="5"/>
      <c r="B32" s="80"/>
      <c r="C32" s="67"/>
      <c r="D32" s="67"/>
      <c r="E32" s="67"/>
      <c r="F32" s="68"/>
      <c r="G32" s="78" t="s">
        <v>124</v>
      </c>
      <c r="H32" s="78"/>
      <c r="I32" s="78"/>
      <c r="J32" s="68"/>
      <c r="K32" s="2"/>
      <c r="L32" s="2"/>
      <c r="M32" s="2"/>
      <c r="N32" s="80"/>
      <c r="O32" s="89"/>
      <c r="P32" s="81"/>
      <c r="Q32" s="81"/>
      <c r="R32" s="81"/>
      <c r="S32" s="81"/>
      <c r="T32" s="81"/>
      <c r="U32" s="81"/>
      <c r="V32" s="81"/>
      <c r="W32" s="81"/>
      <c r="X32" s="5"/>
      <c r="Y32" s="5"/>
      <c r="Z32" s="5"/>
      <c r="AA32" s="5"/>
      <c r="AB32" s="5"/>
      <c r="AC32" s="5"/>
    </row>
    <row r="33" spans="1:29" s="1" customFormat="1" ht="39.950000000000003" customHeight="1" x14ac:dyDescent="0.3">
      <c r="A33" s="5"/>
      <c r="B33" s="80"/>
      <c r="C33" s="67"/>
      <c r="D33" s="100"/>
      <c r="E33" s="67"/>
      <c r="F33" s="68"/>
      <c r="G33" s="78" t="s">
        <v>125</v>
      </c>
      <c r="H33" s="78"/>
      <c r="I33" s="78"/>
      <c r="J33" s="68"/>
      <c r="K33" s="2"/>
      <c r="L33" s="2"/>
      <c r="M33" s="2"/>
      <c r="N33" s="80"/>
      <c r="O33" s="89"/>
      <c r="P33" s="81"/>
      <c r="Q33" s="81"/>
      <c r="R33" s="81"/>
      <c r="S33" s="81"/>
      <c r="T33" s="81"/>
      <c r="U33" s="81"/>
      <c r="V33" s="81"/>
      <c r="W33" s="81"/>
      <c r="X33" s="5"/>
      <c r="Y33" s="5"/>
      <c r="Z33" s="5"/>
      <c r="AA33" s="5"/>
      <c r="AB33" s="5"/>
      <c r="AC33" s="5"/>
    </row>
    <row r="34" spans="1:29" s="1" customFormat="1" ht="39.950000000000003" customHeight="1" x14ac:dyDescent="0.3">
      <c r="A34" s="5"/>
      <c r="B34" s="68"/>
      <c r="C34" s="67"/>
      <c r="D34" s="74"/>
      <c r="E34" s="67"/>
      <c r="F34" s="68"/>
      <c r="G34" s="78" t="s">
        <v>126</v>
      </c>
      <c r="H34" s="78"/>
      <c r="I34" s="78"/>
      <c r="J34" s="68"/>
      <c r="K34" s="2"/>
      <c r="L34" s="2"/>
      <c r="M34" s="2"/>
      <c r="N34" s="68"/>
      <c r="O34" s="90"/>
      <c r="P34" s="81"/>
      <c r="Q34" s="81"/>
      <c r="R34" s="81"/>
      <c r="S34" s="81"/>
      <c r="T34" s="81"/>
      <c r="U34" s="81"/>
      <c r="V34" s="81"/>
      <c r="W34" s="81"/>
      <c r="X34" s="5"/>
      <c r="Y34" s="5"/>
      <c r="Z34" s="5"/>
      <c r="AA34" s="5"/>
      <c r="AB34" s="5"/>
      <c r="AC34" s="5"/>
    </row>
    <row r="35" spans="1:29" s="1" customFormat="1" ht="39.950000000000003" customHeight="1" x14ac:dyDescent="0.3">
      <c r="A35" s="5"/>
      <c r="B35" s="68"/>
      <c r="C35" s="67"/>
      <c r="D35" s="74"/>
      <c r="E35" s="67"/>
      <c r="F35" s="68"/>
      <c r="G35" s="78" t="s">
        <v>127</v>
      </c>
      <c r="H35" s="79"/>
      <c r="I35" s="79"/>
      <c r="J35" s="68"/>
      <c r="K35" s="2"/>
      <c r="L35" s="2"/>
      <c r="M35" s="2"/>
      <c r="N35" s="68"/>
      <c r="O35" s="90"/>
      <c r="P35" s="81"/>
      <c r="Q35" s="81"/>
      <c r="R35" s="81"/>
      <c r="S35" s="81"/>
      <c r="T35" s="81"/>
      <c r="U35" s="81"/>
      <c r="V35" s="81"/>
      <c r="W35" s="81"/>
      <c r="X35" s="5"/>
      <c r="Y35" s="5"/>
      <c r="Z35" s="5"/>
      <c r="AA35" s="5"/>
      <c r="AB35" s="5"/>
      <c r="AC35" s="5"/>
    </row>
    <row r="36" spans="1:29" s="1" customFormat="1" ht="39.950000000000003" customHeight="1" x14ac:dyDescent="0.3">
      <c r="A36" s="5"/>
      <c r="B36" s="68"/>
      <c r="C36" s="67"/>
      <c r="D36" s="74"/>
      <c r="E36" s="67"/>
      <c r="F36" s="68"/>
      <c r="G36" s="78" t="s">
        <v>128</v>
      </c>
      <c r="H36" s="79"/>
      <c r="I36" s="79"/>
      <c r="J36" s="68"/>
      <c r="K36" s="2"/>
      <c r="L36" s="2"/>
      <c r="M36" s="2"/>
      <c r="N36" s="68"/>
      <c r="O36" s="90"/>
      <c r="P36" s="81"/>
      <c r="Q36" s="81"/>
      <c r="R36" s="81"/>
      <c r="S36" s="81"/>
      <c r="T36" s="81"/>
      <c r="U36" s="81"/>
      <c r="V36" s="81"/>
      <c r="W36" s="81"/>
      <c r="X36" s="5"/>
      <c r="Y36" s="5"/>
      <c r="Z36" s="5"/>
      <c r="AA36" s="5"/>
      <c r="AB36" s="5"/>
      <c r="AC36" s="5"/>
    </row>
    <row r="37" spans="1:29" s="1" customFormat="1" ht="39.950000000000003" customHeight="1" x14ac:dyDescent="0.3">
      <c r="A37" s="5"/>
      <c r="B37" s="68"/>
      <c r="C37" s="67"/>
      <c r="D37" s="74"/>
      <c r="E37" s="67"/>
      <c r="F37" s="68"/>
      <c r="G37" s="78" t="s">
        <v>129</v>
      </c>
      <c r="H37" s="79"/>
      <c r="I37" s="79"/>
      <c r="J37" s="68"/>
      <c r="K37" s="2"/>
      <c r="L37" s="2"/>
      <c r="M37" s="2"/>
      <c r="N37" s="68"/>
      <c r="O37" s="90"/>
      <c r="P37" s="81"/>
      <c r="Q37" s="81"/>
      <c r="R37" s="81"/>
      <c r="S37" s="81"/>
      <c r="T37" s="81"/>
      <c r="U37" s="81"/>
      <c r="V37" s="81"/>
      <c r="W37" s="81"/>
      <c r="X37" s="5"/>
      <c r="Y37" s="5"/>
      <c r="Z37" s="5"/>
      <c r="AA37" s="5"/>
      <c r="AB37" s="5"/>
      <c r="AC37" s="5"/>
    </row>
    <row r="38" spans="1:29" s="1" customFormat="1" ht="39.950000000000003" customHeight="1" x14ac:dyDescent="0.3">
      <c r="A38" s="5"/>
      <c r="B38" s="68"/>
      <c r="C38" s="67"/>
      <c r="D38" s="74"/>
      <c r="E38" s="67"/>
      <c r="F38" s="68"/>
      <c r="G38" s="78" t="s">
        <v>130</v>
      </c>
      <c r="H38" s="79"/>
      <c r="I38" s="79"/>
      <c r="J38" s="68"/>
      <c r="K38" s="2"/>
      <c r="L38" s="2"/>
      <c r="M38" s="2"/>
      <c r="N38" s="68"/>
      <c r="O38" s="90"/>
      <c r="P38" s="81"/>
      <c r="Q38" s="81"/>
      <c r="R38" s="81"/>
      <c r="S38" s="81"/>
      <c r="T38" s="81"/>
      <c r="U38" s="81"/>
      <c r="V38" s="81"/>
      <c r="W38" s="81"/>
      <c r="X38" s="5"/>
      <c r="Y38" s="5"/>
      <c r="Z38" s="5"/>
      <c r="AA38" s="5"/>
      <c r="AB38" s="5"/>
      <c r="AC38" s="5"/>
    </row>
    <row r="39" spans="1:29" s="1" customFormat="1" ht="39.950000000000003" customHeight="1" x14ac:dyDescent="0.3">
      <c r="A39" s="5"/>
      <c r="B39" s="68"/>
      <c r="C39" s="67"/>
      <c r="D39" s="74"/>
      <c r="E39" s="67"/>
      <c r="F39" s="68"/>
      <c r="G39" s="78" t="s">
        <v>131</v>
      </c>
      <c r="H39" s="79"/>
      <c r="I39" s="79"/>
      <c r="J39" s="68"/>
      <c r="K39" s="2"/>
      <c r="L39" s="2"/>
      <c r="M39" s="2"/>
      <c r="N39" s="68"/>
      <c r="O39" s="90"/>
      <c r="P39" s="81"/>
      <c r="Q39" s="81"/>
      <c r="R39" s="81"/>
      <c r="S39" s="81"/>
      <c r="T39" s="81"/>
      <c r="U39" s="81"/>
      <c r="V39" s="81"/>
      <c r="W39" s="81"/>
      <c r="X39" s="5"/>
      <c r="Y39" s="5"/>
      <c r="Z39" s="5"/>
      <c r="AA39" s="5"/>
      <c r="AB39" s="5"/>
      <c r="AC39" s="5"/>
    </row>
    <row r="40" spans="1:29" s="1" customFormat="1" ht="39.950000000000003" customHeight="1" x14ac:dyDescent="0.3">
      <c r="A40" s="5"/>
      <c r="B40" s="68"/>
      <c r="C40" s="67"/>
      <c r="D40" s="74"/>
      <c r="E40" s="67"/>
      <c r="F40" s="68"/>
      <c r="G40" s="78" t="s">
        <v>132</v>
      </c>
      <c r="H40" s="79"/>
      <c r="I40" s="79"/>
      <c r="J40" s="68"/>
      <c r="K40" s="2"/>
      <c r="L40" s="2"/>
      <c r="M40" s="2"/>
      <c r="N40" s="68"/>
      <c r="O40" s="90"/>
      <c r="P40" s="81"/>
      <c r="Q40" s="81"/>
      <c r="R40" s="81"/>
      <c r="S40" s="81"/>
      <c r="T40" s="81"/>
      <c r="U40" s="81"/>
      <c r="V40" s="81"/>
      <c r="W40" s="81"/>
      <c r="X40" s="5"/>
      <c r="Y40" s="5"/>
      <c r="Z40" s="5"/>
      <c r="AA40" s="5"/>
      <c r="AB40" s="5"/>
      <c r="AC40" s="5"/>
    </row>
    <row r="41" spans="1:29" s="1" customFormat="1" ht="39.950000000000003" customHeight="1" x14ac:dyDescent="0.3">
      <c r="A41" s="5"/>
      <c r="B41" s="68"/>
      <c r="C41" s="67"/>
      <c r="D41" s="74"/>
      <c r="E41" s="67"/>
      <c r="F41" s="68"/>
      <c r="G41" s="78" t="s">
        <v>133</v>
      </c>
      <c r="H41" s="79"/>
      <c r="I41" s="79"/>
      <c r="J41" s="68"/>
      <c r="K41" s="2"/>
      <c r="L41" s="2"/>
      <c r="M41" s="2"/>
      <c r="N41" s="68"/>
      <c r="O41" s="90"/>
      <c r="P41" s="81"/>
      <c r="Q41" s="81"/>
      <c r="R41" s="81"/>
      <c r="S41" s="81"/>
      <c r="T41" s="81"/>
      <c r="U41" s="81"/>
      <c r="V41" s="81"/>
      <c r="W41" s="81"/>
      <c r="X41" s="5"/>
      <c r="Y41" s="5"/>
      <c r="Z41" s="5"/>
      <c r="AA41" s="5"/>
      <c r="AB41" s="5"/>
      <c r="AC41" s="5"/>
    </row>
    <row r="42" spans="1:29" s="1" customFormat="1" ht="39.950000000000003" customHeight="1" x14ac:dyDescent="0.3">
      <c r="A42" s="5"/>
      <c r="B42" s="68"/>
      <c r="C42" s="67"/>
      <c r="D42" s="74"/>
      <c r="E42" s="67"/>
      <c r="F42" s="68"/>
      <c r="G42" s="78" t="s">
        <v>134</v>
      </c>
      <c r="H42" s="79"/>
      <c r="I42" s="79"/>
      <c r="J42" s="68"/>
      <c r="K42" s="2"/>
      <c r="L42" s="2"/>
      <c r="M42" s="2"/>
      <c r="N42" s="68"/>
      <c r="O42" s="90"/>
      <c r="P42" s="81"/>
      <c r="Q42" s="81"/>
      <c r="R42" s="81"/>
      <c r="S42" s="81"/>
      <c r="T42" s="81"/>
      <c r="U42" s="81"/>
      <c r="V42" s="81"/>
      <c r="W42" s="81"/>
      <c r="X42" s="5"/>
      <c r="Y42" s="5"/>
      <c r="Z42" s="5"/>
      <c r="AA42" s="5"/>
      <c r="AB42" s="5"/>
      <c r="AC42" s="5"/>
    </row>
    <row r="43" spans="1:29" s="1" customFormat="1" ht="39.950000000000003" customHeight="1" x14ac:dyDescent="0.3">
      <c r="A43" s="5"/>
      <c r="B43" s="68"/>
      <c r="C43" s="67"/>
      <c r="D43" s="74"/>
      <c r="E43" s="67"/>
      <c r="F43" s="68"/>
      <c r="G43" s="78" t="s">
        <v>135</v>
      </c>
      <c r="H43" s="79"/>
      <c r="I43" s="79"/>
      <c r="J43" s="68"/>
      <c r="K43" s="2"/>
      <c r="L43" s="2"/>
      <c r="M43" s="2"/>
      <c r="N43" s="68"/>
      <c r="O43" s="90"/>
      <c r="P43" s="81"/>
      <c r="Q43" s="81"/>
      <c r="R43" s="81"/>
      <c r="S43" s="81"/>
      <c r="T43" s="81"/>
      <c r="U43" s="81"/>
      <c r="V43" s="81"/>
      <c r="W43" s="81"/>
      <c r="X43" s="5"/>
      <c r="Y43" s="5"/>
      <c r="Z43" s="5"/>
      <c r="AA43" s="5"/>
      <c r="AB43" s="5"/>
      <c r="AC43" s="5"/>
    </row>
    <row r="44" spans="1:29" s="1" customFormat="1" ht="39.950000000000003" customHeight="1" x14ac:dyDescent="0.3">
      <c r="A44" s="5"/>
      <c r="B44" s="68"/>
      <c r="C44" s="67"/>
      <c r="D44" s="74"/>
      <c r="E44" s="67"/>
      <c r="F44" s="68"/>
      <c r="G44" s="78" t="s">
        <v>136</v>
      </c>
      <c r="H44" s="79"/>
      <c r="I44" s="79"/>
      <c r="J44" s="68"/>
      <c r="K44" s="2"/>
      <c r="L44" s="2"/>
      <c r="M44" s="2"/>
      <c r="N44" s="68"/>
      <c r="O44" s="90"/>
      <c r="P44" s="81"/>
      <c r="Q44" s="81"/>
      <c r="R44" s="81"/>
      <c r="S44" s="81"/>
      <c r="T44" s="81"/>
      <c r="U44" s="81"/>
      <c r="V44" s="81"/>
      <c r="W44" s="81"/>
      <c r="X44" s="5"/>
      <c r="Y44" s="5"/>
      <c r="Z44" s="5"/>
      <c r="AA44" s="5"/>
      <c r="AB44" s="5"/>
      <c r="AC44" s="5"/>
    </row>
    <row r="45" spans="1:29" s="1" customFormat="1" ht="39.950000000000003" customHeight="1" x14ac:dyDescent="0.3">
      <c r="A45" s="5"/>
      <c r="B45" s="68"/>
      <c r="C45" s="67"/>
      <c r="D45" s="74"/>
      <c r="E45" s="67"/>
      <c r="F45" s="68"/>
      <c r="G45" s="78" t="s">
        <v>137</v>
      </c>
      <c r="H45" s="79"/>
      <c r="I45" s="79"/>
      <c r="J45" s="68"/>
      <c r="K45" s="2"/>
      <c r="L45" s="2"/>
      <c r="M45" s="2"/>
      <c r="N45" s="68"/>
      <c r="O45" s="90"/>
      <c r="P45" s="81"/>
      <c r="Q45" s="81"/>
      <c r="R45" s="81"/>
      <c r="S45" s="81"/>
      <c r="T45" s="81"/>
      <c r="U45" s="81"/>
      <c r="V45" s="81"/>
      <c r="W45" s="81"/>
      <c r="X45" s="5"/>
      <c r="Y45" s="5"/>
      <c r="Z45" s="5"/>
      <c r="AA45" s="5"/>
      <c r="AB45" s="5"/>
      <c r="AC45" s="5"/>
    </row>
    <row r="46" spans="1:29" s="1" customFormat="1" ht="39.950000000000003" customHeight="1" x14ac:dyDescent="0.3">
      <c r="A46" s="5"/>
      <c r="B46" s="68"/>
      <c r="C46" s="67"/>
      <c r="D46" s="74"/>
      <c r="E46" s="67"/>
      <c r="F46" s="68"/>
      <c r="G46" s="78" t="s">
        <v>138</v>
      </c>
      <c r="H46" s="79"/>
      <c r="I46" s="79"/>
      <c r="J46" s="68"/>
      <c r="K46" s="2"/>
      <c r="L46" s="2"/>
      <c r="M46" s="2"/>
      <c r="N46" s="68"/>
      <c r="O46" s="90"/>
      <c r="P46" s="81"/>
      <c r="Q46" s="81"/>
      <c r="R46" s="81"/>
      <c r="S46" s="81"/>
      <c r="T46" s="81"/>
      <c r="U46" s="81"/>
      <c r="V46" s="81"/>
      <c r="W46" s="81"/>
      <c r="X46" s="5"/>
      <c r="Y46" s="5"/>
      <c r="Z46" s="5"/>
      <c r="AA46" s="5"/>
      <c r="AB46" s="5"/>
      <c r="AC46" s="5"/>
    </row>
    <row r="47" spans="1:29" s="1" customFormat="1" ht="39.950000000000003" customHeight="1" x14ac:dyDescent="0.3">
      <c r="A47" s="5"/>
      <c r="B47" s="69"/>
      <c r="C47" s="65"/>
      <c r="D47" s="74"/>
      <c r="F47" s="69"/>
      <c r="G47" s="78" t="s">
        <v>137</v>
      </c>
      <c r="H47" s="79"/>
      <c r="I47" s="79"/>
      <c r="J47" s="69"/>
      <c r="L47" s="65"/>
      <c r="N47" s="69"/>
      <c r="O47" s="91"/>
      <c r="P47" s="32"/>
      <c r="Q47" s="5"/>
      <c r="R47" s="32"/>
      <c r="S47" s="32"/>
      <c r="T47" s="5"/>
      <c r="U47" s="5"/>
      <c r="V47" s="5"/>
      <c r="W47" s="5"/>
      <c r="X47" s="5"/>
      <c r="Y47" s="5"/>
      <c r="Z47" s="5"/>
      <c r="AA47" s="5"/>
      <c r="AB47" s="5"/>
      <c r="AC47" s="5"/>
    </row>
    <row r="48" spans="1:29" s="1" customFormat="1" ht="39.950000000000003" customHeight="1" x14ac:dyDescent="0.3">
      <c r="A48" s="5"/>
      <c r="B48" s="69"/>
      <c r="C48" s="65"/>
      <c r="D48" s="74"/>
      <c r="F48" s="69"/>
      <c r="G48" s="65"/>
      <c r="H48" s="65"/>
      <c r="I48" s="65"/>
      <c r="J48" s="69"/>
      <c r="L48" s="65"/>
      <c r="N48" s="69"/>
      <c r="O48" s="91"/>
      <c r="P48" s="32"/>
      <c r="Q48" s="5"/>
      <c r="R48" s="32"/>
      <c r="S48" s="32"/>
      <c r="T48" s="5"/>
      <c r="U48" s="5"/>
      <c r="V48" s="5"/>
      <c r="W48" s="5"/>
      <c r="X48" s="5"/>
      <c r="Y48" s="5"/>
      <c r="Z48" s="5"/>
      <c r="AA48" s="5"/>
      <c r="AB48" s="5"/>
      <c r="AC48" s="5"/>
    </row>
    <row r="49" spans="1:29" s="1" customFormat="1" ht="39.950000000000003" customHeight="1" x14ac:dyDescent="0.3">
      <c r="A49" s="5"/>
      <c r="B49" s="70"/>
      <c r="C49" s="628"/>
      <c r="D49" s="74"/>
      <c r="E49" s="64"/>
      <c r="F49" s="70"/>
      <c r="G49" s="64"/>
      <c r="H49" s="64"/>
      <c r="I49" s="64"/>
      <c r="J49" s="70"/>
      <c r="K49" s="64"/>
      <c r="L49" s="64"/>
      <c r="M49" s="64"/>
      <c r="N49" s="70"/>
      <c r="O49" s="92"/>
      <c r="P49" s="31"/>
      <c r="Q49" s="31"/>
      <c r="R49" s="31"/>
      <c r="S49" s="31"/>
      <c r="T49" s="5"/>
      <c r="U49" s="5"/>
      <c r="V49" s="5"/>
      <c r="W49" s="5"/>
      <c r="X49" s="5"/>
      <c r="Y49" s="5"/>
      <c r="Z49" s="5"/>
      <c r="AA49" s="5"/>
      <c r="AB49" s="5"/>
      <c r="AC49" s="5"/>
    </row>
    <row r="50" spans="1:29" s="1" customFormat="1" ht="39.950000000000003" customHeight="1" x14ac:dyDescent="0.3">
      <c r="A50" s="5"/>
      <c r="B50" s="71"/>
      <c r="C50" s="628"/>
      <c r="D50" s="74"/>
      <c r="E50" s="62"/>
      <c r="F50" s="71"/>
      <c r="G50" s="66"/>
      <c r="H50" s="66"/>
      <c r="I50" s="66"/>
      <c r="J50" s="71"/>
      <c r="K50" s="62"/>
      <c r="L50" s="66"/>
      <c r="M50" s="62"/>
      <c r="N50" s="71"/>
      <c r="O50" s="89"/>
      <c r="P50" s="82"/>
      <c r="Q50" s="9"/>
      <c r="R50" s="82"/>
      <c r="S50" s="82"/>
      <c r="T50" s="5"/>
      <c r="U50" s="5"/>
      <c r="V50" s="5"/>
      <c r="W50" s="5"/>
      <c r="X50" s="5"/>
      <c r="Y50" s="5"/>
      <c r="Z50" s="5"/>
      <c r="AA50" s="5"/>
      <c r="AB50" s="5"/>
      <c r="AC50" s="5"/>
    </row>
    <row r="51" spans="1:29" s="1" customFormat="1" ht="39.950000000000003" customHeight="1" x14ac:dyDescent="0.3">
      <c r="A51" s="5"/>
      <c r="B51" s="69"/>
      <c r="C51" s="65"/>
      <c r="D51" s="65"/>
      <c r="F51" s="69"/>
      <c r="G51" s="65"/>
      <c r="H51" s="65"/>
      <c r="I51" s="65"/>
      <c r="J51" s="69"/>
      <c r="L51" s="65"/>
      <c r="N51" s="69"/>
      <c r="O51" s="91"/>
      <c r="P51" s="32"/>
      <c r="Q51" s="5"/>
      <c r="R51" s="32"/>
      <c r="S51" s="32"/>
      <c r="T51" s="5"/>
      <c r="U51" s="5"/>
      <c r="V51" s="5"/>
      <c r="W51" s="5"/>
      <c r="X51" s="5"/>
      <c r="Y51" s="5"/>
      <c r="Z51" s="5"/>
      <c r="AA51" s="5"/>
      <c r="AB51" s="5"/>
      <c r="AC51" s="5"/>
    </row>
    <row r="52" spans="1:29" s="1" customFormat="1" ht="39.950000000000003" customHeight="1" x14ac:dyDescent="0.3">
      <c r="A52" s="5"/>
      <c r="B52" s="69"/>
      <c r="C52" s="65"/>
      <c r="D52" s="65"/>
      <c r="F52" s="69"/>
      <c r="G52" s="65"/>
      <c r="H52" s="65"/>
      <c r="I52" s="65"/>
      <c r="J52" s="69"/>
      <c r="L52" s="65"/>
      <c r="N52" s="69"/>
      <c r="O52" s="91"/>
      <c r="P52" s="32"/>
      <c r="Q52" s="5"/>
      <c r="R52" s="32"/>
      <c r="S52" s="32"/>
      <c r="T52" s="5"/>
      <c r="U52" s="5"/>
      <c r="V52" s="5"/>
      <c r="W52" s="5"/>
      <c r="X52" s="5"/>
      <c r="Y52" s="5"/>
      <c r="Z52" s="5"/>
      <c r="AA52" s="5"/>
      <c r="AB52" s="5"/>
      <c r="AC52" s="5"/>
    </row>
    <row r="53" spans="1:29" s="1" customFormat="1" ht="39.950000000000003" customHeight="1" x14ac:dyDescent="0.3">
      <c r="A53" s="5"/>
      <c r="B53" s="69"/>
      <c r="C53" s="65"/>
      <c r="D53" s="65"/>
      <c r="F53" s="69"/>
      <c r="G53" s="65"/>
      <c r="H53" s="65"/>
      <c r="I53" s="65"/>
      <c r="J53" s="69"/>
      <c r="L53" s="65"/>
      <c r="N53" s="69"/>
      <c r="O53" s="91"/>
      <c r="P53" s="32"/>
      <c r="Q53" s="5"/>
      <c r="R53" s="32"/>
      <c r="S53" s="32"/>
      <c r="T53" s="5"/>
      <c r="U53" s="5"/>
      <c r="V53" s="5"/>
      <c r="W53" s="5"/>
      <c r="X53" s="5"/>
      <c r="Y53" s="5"/>
      <c r="Z53" s="5"/>
      <c r="AA53" s="5"/>
      <c r="AB53" s="5"/>
      <c r="AC53" s="5"/>
    </row>
    <row r="54" spans="1:29" s="1" customFormat="1" ht="39.950000000000003" customHeight="1" x14ac:dyDescent="0.3">
      <c r="A54" s="5"/>
      <c r="B54" s="69"/>
      <c r="C54" s="65"/>
      <c r="D54" s="65"/>
      <c r="F54" s="69"/>
      <c r="G54" s="65"/>
      <c r="H54" s="65"/>
      <c r="I54" s="65"/>
      <c r="J54" s="69"/>
      <c r="L54" s="65"/>
      <c r="N54" s="69"/>
      <c r="O54" s="91"/>
      <c r="P54" s="32"/>
      <c r="Q54" s="5"/>
      <c r="R54" s="32"/>
      <c r="S54" s="32"/>
      <c r="T54" s="5"/>
      <c r="U54" s="5"/>
      <c r="V54" s="5"/>
      <c r="W54" s="5"/>
      <c r="X54" s="5"/>
      <c r="Y54" s="5"/>
      <c r="Z54" s="5"/>
      <c r="AA54" s="5"/>
      <c r="AB54" s="5"/>
      <c r="AC54" s="5"/>
    </row>
    <row r="55" spans="1:29" s="1" customFormat="1" ht="39.950000000000003" customHeight="1" x14ac:dyDescent="0.3">
      <c r="A55" s="5"/>
      <c r="B55" s="69"/>
      <c r="C55" s="65"/>
      <c r="D55" s="65"/>
      <c r="F55" s="69"/>
      <c r="G55" s="65"/>
      <c r="H55" s="65"/>
      <c r="I55" s="65"/>
      <c r="J55" s="69"/>
      <c r="L55" s="65"/>
      <c r="N55" s="69"/>
      <c r="O55" s="91"/>
      <c r="P55" s="32"/>
      <c r="Q55" s="5"/>
      <c r="R55" s="32"/>
      <c r="S55" s="32"/>
      <c r="T55" s="5"/>
      <c r="U55" s="5"/>
      <c r="V55" s="5"/>
      <c r="W55" s="5"/>
      <c r="X55" s="5"/>
      <c r="Y55" s="5"/>
      <c r="Z55" s="5"/>
      <c r="AA55" s="5"/>
      <c r="AB55" s="5"/>
      <c r="AC55" s="5"/>
    </row>
    <row r="56" spans="1:29" s="1" customFormat="1" ht="39.950000000000003" customHeight="1" x14ac:dyDescent="0.3">
      <c r="A56" s="5"/>
      <c r="B56" s="69"/>
      <c r="C56" s="65"/>
      <c r="D56" s="65"/>
      <c r="F56" s="69"/>
      <c r="G56" s="65"/>
      <c r="H56" s="65"/>
      <c r="I56" s="65"/>
      <c r="J56" s="69"/>
      <c r="L56" s="65"/>
      <c r="N56" s="69"/>
      <c r="O56" s="91"/>
      <c r="P56" s="32"/>
      <c r="Q56" s="5"/>
      <c r="R56" s="32"/>
      <c r="S56" s="32"/>
      <c r="T56" s="5"/>
      <c r="U56" s="5"/>
      <c r="V56" s="5"/>
      <c r="W56" s="5"/>
      <c r="X56" s="5"/>
      <c r="Y56" s="5"/>
      <c r="Z56" s="5"/>
      <c r="AA56" s="5"/>
      <c r="AB56" s="5"/>
      <c r="AC56" s="5"/>
    </row>
    <row r="57" spans="1:29" s="1" customFormat="1" ht="39.950000000000003" customHeight="1" x14ac:dyDescent="0.3">
      <c r="A57" s="5"/>
      <c r="B57" s="69"/>
      <c r="C57" s="65"/>
      <c r="D57" s="65"/>
      <c r="F57" s="69"/>
      <c r="G57" s="65"/>
      <c r="H57" s="65"/>
      <c r="I57" s="65"/>
      <c r="J57" s="69"/>
      <c r="L57" s="65"/>
      <c r="N57" s="69"/>
      <c r="O57" s="91"/>
      <c r="P57" s="32"/>
      <c r="Q57" s="5"/>
      <c r="R57" s="32"/>
      <c r="S57" s="32"/>
      <c r="T57" s="5"/>
      <c r="U57" s="5"/>
      <c r="V57" s="5"/>
      <c r="W57" s="5"/>
      <c r="X57" s="5"/>
      <c r="Y57" s="5"/>
      <c r="Z57" s="5"/>
      <c r="AA57" s="5"/>
      <c r="AB57" s="5"/>
      <c r="AC57" s="5"/>
    </row>
    <row r="58" spans="1:29" s="1" customFormat="1" ht="39.950000000000003" customHeight="1" thickBot="1" x14ac:dyDescent="0.35">
      <c r="A58" s="5"/>
      <c r="B58" s="70"/>
      <c r="C58" s="63"/>
      <c r="D58" s="64"/>
      <c r="E58" s="64"/>
      <c r="F58" s="70"/>
      <c r="G58" s="64"/>
      <c r="H58" s="64"/>
      <c r="I58" s="64"/>
      <c r="J58" s="70"/>
      <c r="K58" s="64"/>
      <c r="L58" s="64"/>
      <c r="M58" s="64"/>
      <c r="N58" s="70"/>
      <c r="O58" s="93"/>
      <c r="P58" s="31"/>
      <c r="Q58" s="31"/>
      <c r="R58" s="31"/>
      <c r="S58" s="31"/>
      <c r="T58" s="5"/>
      <c r="U58" s="5"/>
      <c r="V58" s="5"/>
      <c r="W58" s="5"/>
      <c r="X58" s="5"/>
      <c r="Y58" s="5"/>
      <c r="Z58" s="5"/>
      <c r="AA58" s="5"/>
      <c r="AB58" s="5"/>
      <c r="AC58" s="5"/>
    </row>
    <row r="59" spans="1:29" s="1" customFormat="1" ht="39.950000000000003" customHeight="1" x14ac:dyDescent="0.3">
      <c r="A59" s="5"/>
      <c r="B59" s="82"/>
      <c r="C59" s="11"/>
      <c r="D59" s="85"/>
      <c r="E59" s="9"/>
      <c r="F59" s="82"/>
      <c r="G59" s="82"/>
      <c r="H59" s="82"/>
      <c r="I59" s="82"/>
      <c r="J59" s="82"/>
      <c r="K59" s="9"/>
      <c r="L59" s="82"/>
      <c r="M59" s="9"/>
      <c r="N59" s="82"/>
      <c r="O59" s="9"/>
      <c r="P59" s="82"/>
      <c r="Q59" s="9"/>
      <c r="R59" s="82"/>
      <c r="S59" s="82"/>
      <c r="T59" s="5"/>
      <c r="U59" s="5"/>
      <c r="V59" s="5"/>
      <c r="W59" s="5"/>
      <c r="X59" s="5"/>
      <c r="Y59" s="5"/>
      <c r="Z59" s="5"/>
      <c r="AA59" s="5"/>
      <c r="AB59" s="5"/>
      <c r="AC59" s="5"/>
    </row>
    <row r="60" spans="1:29" s="1" customFormat="1" ht="39.950000000000003" customHeight="1" x14ac:dyDescent="0.3">
      <c r="A60" s="5"/>
      <c r="B60" s="32"/>
      <c r="C60" s="32"/>
      <c r="D60" s="32"/>
      <c r="E60" s="5"/>
      <c r="F60" s="32"/>
      <c r="G60" s="32"/>
      <c r="H60" s="32"/>
      <c r="I60" s="32"/>
      <c r="J60" s="32"/>
      <c r="K60" s="5"/>
      <c r="L60" s="32"/>
      <c r="M60" s="5"/>
      <c r="N60" s="32"/>
      <c r="O60" s="3"/>
      <c r="P60" s="32"/>
      <c r="Q60" s="5"/>
      <c r="R60" s="32"/>
      <c r="S60" s="32"/>
      <c r="T60" s="5"/>
      <c r="U60" s="5"/>
      <c r="V60" s="5"/>
      <c r="W60" s="5"/>
      <c r="X60" s="5"/>
      <c r="Y60" s="5"/>
      <c r="Z60" s="5"/>
      <c r="AA60" s="5"/>
      <c r="AB60" s="5"/>
      <c r="AC60" s="5"/>
    </row>
    <row r="61" spans="1:29" s="1" customFormat="1" ht="39.950000000000003" customHeight="1" x14ac:dyDescent="0.3">
      <c r="A61" s="5"/>
      <c r="B61" s="32"/>
      <c r="C61" s="32"/>
      <c r="D61" s="32"/>
      <c r="E61" s="5"/>
      <c r="F61" s="32"/>
      <c r="G61" s="32"/>
      <c r="H61" s="32"/>
      <c r="I61" s="32"/>
      <c r="J61" s="32"/>
      <c r="K61" s="5"/>
      <c r="L61" s="32"/>
      <c r="M61" s="5"/>
      <c r="N61" s="32"/>
      <c r="O61" s="3"/>
      <c r="P61" s="32"/>
      <c r="Q61" s="5"/>
      <c r="R61" s="32"/>
      <c r="S61" s="32"/>
      <c r="T61" s="5"/>
      <c r="U61" s="5"/>
      <c r="V61" s="5"/>
      <c r="W61" s="5"/>
      <c r="X61" s="5"/>
      <c r="Y61" s="5"/>
      <c r="Z61" s="5"/>
      <c r="AA61" s="5"/>
      <c r="AB61" s="5"/>
      <c r="AC61" s="5"/>
    </row>
    <row r="62" spans="1:29" s="1" customFormat="1" ht="39.950000000000003" customHeight="1" x14ac:dyDescent="0.3">
      <c r="A62" s="5"/>
      <c r="B62" s="32"/>
      <c r="C62" s="32"/>
      <c r="D62" s="32"/>
      <c r="E62" s="5"/>
      <c r="F62" s="32"/>
      <c r="G62" s="32"/>
      <c r="H62" s="32"/>
      <c r="I62" s="32"/>
      <c r="J62" s="32"/>
      <c r="K62" s="5"/>
      <c r="L62" s="32"/>
      <c r="M62" s="5"/>
      <c r="N62" s="32"/>
      <c r="O62" s="3"/>
      <c r="P62" s="32"/>
      <c r="Q62" s="5"/>
      <c r="R62" s="32"/>
      <c r="S62" s="32"/>
      <c r="T62" s="5"/>
      <c r="U62" s="5"/>
      <c r="V62" s="5"/>
      <c r="W62" s="5"/>
      <c r="X62" s="5"/>
      <c r="Y62" s="5"/>
      <c r="Z62" s="5"/>
      <c r="AA62" s="5"/>
      <c r="AB62" s="5"/>
      <c r="AC62" s="5"/>
    </row>
    <row r="63" spans="1:29" s="1" customFormat="1" ht="39.950000000000003" customHeight="1" x14ac:dyDescent="0.3">
      <c r="A63" s="5"/>
      <c r="B63" s="32"/>
      <c r="C63" s="32"/>
      <c r="D63" s="32"/>
      <c r="E63" s="5"/>
      <c r="F63" s="32"/>
      <c r="G63" s="32"/>
      <c r="H63" s="32"/>
      <c r="I63" s="32"/>
      <c r="J63" s="32"/>
      <c r="K63" s="5"/>
      <c r="L63" s="32"/>
      <c r="M63" s="5"/>
      <c r="N63" s="32"/>
      <c r="O63" s="3"/>
      <c r="P63" s="32"/>
      <c r="Q63" s="5"/>
      <c r="R63" s="32"/>
      <c r="S63" s="32"/>
      <c r="T63" s="5"/>
      <c r="U63" s="5"/>
      <c r="V63" s="5"/>
      <c r="W63" s="5"/>
      <c r="X63" s="5"/>
      <c r="Y63" s="5"/>
      <c r="Z63" s="5"/>
      <c r="AA63" s="5"/>
      <c r="AB63" s="5"/>
      <c r="AC63" s="5"/>
    </row>
    <row r="64" spans="1:29" s="1" customFormat="1" ht="39.950000000000003" customHeight="1" x14ac:dyDescent="0.3">
      <c r="A64" s="5"/>
      <c r="B64" s="32"/>
      <c r="C64" s="32"/>
      <c r="D64" s="32"/>
      <c r="E64" s="5"/>
      <c r="F64" s="32"/>
      <c r="G64" s="32"/>
      <c r="H64" s="32"/>
      <c r="I64" s="32"/>
      <c r="J64" s="32"/>
      <c r="K64" s="5"/>
      <c r="L64" s="32"/>
      <c r="M64" s="5"/>
      <c r="N64" s="32"/>
      <c r="O64" s="3"/>
      <c r="P64" s="32"/>
      <c r="Q64" s="5"/>
      <c r="R64" s="32"/>
      <c r="S64" s="32"/>
      <c r="T64" s="5"/>
      <c r="U64" s="5"/>
      <c r="V64" s="5"/>
      <c r="W64" s="5"/>
      <c r="X64" s="5"/>
      <c r="Y64" s="5"/>
      <c r="Z64" s="5"/>
      <c r="AA64" s="5"/>
      <c r="AB64" s="5"/>
      <c r="AC64" s="5"/>
    </row>
    <row r="65" spans="1:29" s="1" customFormat="1" ht="39.950000000000003" customHeight="1" x14ac:dyDescent="0.3">
      <c r="A65" s="5"/>
      <c r="B65" s="32"/>
      <c r="C65" s="32"/>
      <c r="D65" s="32"/>
      <c r="E65" s="5"/>
      <c r="F65" s="32"/>
      <c r="G65" s="32"/>
      <c r="H65" s="32"/>
      <c r="I65" s="32"/>
      <c r="J65" s="32"/>
      <c r="K65" s="5"/>
      <c r="L65" s="32"/>
      <c r="M65" s="5"/>
      <c r="N65" s="32"/>
      <c r="O65" s="3"/>
      <c r="P65" s="32"/>
      <c r="Q65" s="5"/>
      <c r="R65" s="32"/>
      <c r="S65" s="32"/>
      <c r="T65" s="5"/>
      <c r="U65" s="5"/>
      <c r="V65" s="5"/>
      <c r="W65" s="5"/>
      <c r="X65" s="5"/>
      <c r="Y65" s="5"/>
      <c r="Z65" s="5"/>
      <c r="AA65" s="5"/>
      <c r="AB65" s="5"/>
      <c r="AC65" s="5"/>
    </row>
    <row r="66" spans="1:29" s="1" customFormat="1" ht="39.950000000000003" customHeight="1" x14ac:dyDescent="0.3">
      <c r="A66" s="5"/>
      <c r="B66" s="32"/>
      <c r="C66" s="32"/>
      <c r="D66" s="32"/>
      <c r="E66" s="5"/>
      <c r="F66" s="32"/>
      <c r="G66" s="32"/>
      <c r="H66" s="32"/>
      <c r="I66" s="32"/>
      <c r="J66" s="32"/>
      <c r="K66" s="5"/>
      <c r="L66" s="32"/>
      <c r="M66" s="5"/>
      <c r="N66" s="32"/>
      <c r="O66" s="3"/>
      <c r="P66" s="32"/>
      <c r="Q66" s="5"/>
      <c r="R66" s="32"/>
      <c r="S66" s="32"/>
      <c r="T66" s="5"/>
      <c r="U66" s="5"/>
      <c r="V66" s="5"/>
      <c r="W66" s="5"/>
      <c r="X66" s="5"/>
      <c r="Y66" s="5"/>
      <c r="Z66" s="5"/>
      <c r="AA66" s="5"/>
      <c r="AB66" s="5"/>
      <c r="AC66" s="5"/>
    </row>
    <row r="67" spans="1:29" s="1" customFormat="1" ht="39.950000000000003" customHeight="1" x14ac:dyDescent="0.3">
      <c r="A67" s="5"/>
      <c r="B67" s="31"/>
      <c r="C67" s="621"/>
      <c r="D67" s="31"/>
      <c r="E67" s="31"/>
      <c r="F67" s="31"/>
      <c r="G67" s="31"/>
      <c r="H67" s="31"/>
      <c r="I67" s="31"/>
      <c r="J67" s="31"/>
      <c r="K67" s="31"/>
      <c r="L67" s="31"/>
      <c r="M67" s="31"/>
      <c r="N67" s="31"/>
      <c r="O67" s="31"/>
      <c r="P67" s="31"/>
      <c r="Q67" s="31"/>
      <c r="R67" s="31"/>
      <c r="S67" s="31"/>
      <c r="T67" s="5"/>
      <c r="U67" s="5"/>
      <c r="V67" s="5"/>
      <c r="W67" s="5"/>
      <c r="X67" s="5"/>
      <c r="Y67" s="5"/>
      <c r="Z67" s="5"/>
      <c r="AA67" s="5"/>
      <c r="AB67" s="5"/>
      <c r="AC67" s="5"/>
    </row>
    <row r="68" spans="1:29" s="1" customFormat="1" ht="39.950000000000003" customHeight="1" x14ac:dyDescent="0.3">
      <c r="A68" s="5"/>
      <c r="B68" s="82"/>
      <c r="C68" s="621"/>
      <c r="D68" s="85"/>
      <c r="E68" s="9"/>
      <c r="F68" s="82"/>
      <c r="G68" s="82"/>
      <c r="H68" s="82"/>
      <c r="I68" s="82"/>
      <c r="J68" s="82"/>
      <c r="K68" s="9"/>
      <c r="L68" s="82"/>
      <c r="M68" s="9"/>
      <c r="N68" s="82"/>
      <c r="O68" s="9"/>
      <c r="P68" s="82"/>
      <c r="Q68" s="9"/>
      <c r="R68" s="82"/>
      <c r="S68" s="82"/>
      <c r="T68" s="5"/>
      <c r="U68" s="5"/>
      <c r="V68" s="5"/>
      <c r="W68" s="5"/>
      <c r="X68" s="5"/>
      <c r="Y68" s="5"/>
      <c r="Z68" s="5"/>
      <c r="AA68" s="5"/>
      <c r="AB68" s="5"/>
      <c r="AC68" s="5"/>
    </row>
    <row r="69" spans="1:29" s="1" customFormat="1" ht="39.950000000000003" customHeight="1" x14ac:dyDescent="0.3">
      <c r="A69" s="5"/>
      <c r="B69" s="32"/>
      <c r="C69" s="32"/>
      <c r="D69" s="32"/>
      <c r="E69" s="5"/>
      <c r="F69" s="32"/>
      <c r="G69" s="32"/>
      <c r="H69" s="32"/>
      <c r="I69" s="32"/>
      <c r="J69" s="32"/>
      <c r="K69" s="5"/>
      <c r="L69" s="32"/>
      <c r="M69" s="5"/>
      <c r="N69" s="32"/>
      <c r="O69" s="3"/>
      <c r="P69" s="32"/>
      <c r="Q69" s="5"/>
      <c r="R69" s="32"/>
      <c r="S69" s="32"/>
      <c r="T69" s="5"/>
      <c r="U69" s="5"/>
      <c r="V69" s="5"/>
      <c r="W69" s="5"/>
      <c r="X69" s="5"/>
      <c r="Y69" s="5"/>
      <c r="Z69" s="5"/>
      <c r="AA69" s="5"/>
      <c r="AB69" s="5"/>
      <c r="AC69" s="5"/>
    </row>
    <row r="70" spans="1:29" s="1" customFormat="1" ht="39.950000000000003" customHeight="1" x14ac:dyDescent="0.3">
      <c r="A70" s="5"/>
      <c r="B70" s="32"/>
      <c r="C70" s="32"/>
      <c r="D70" s="32"/>
      <c r="E70" s="5"/>
      <c r="F70" s="32"/>
      <c r="G70" s="32"/>
      <c r="H70" s="32"/>
      <c r="I70" s="32"/>
      <c r="J70" s="32"/>
      <c r="K70" s="5"/>
      <c r="L70" s="32"/>
      <c r="M70" s="5"/>
      <c r="N70" s="32"/>
      <c r="O70" s="3"/>
      <c r="P70" s="32"/>
      <c r="Q70" s="5"/>
      <c r="R70" s="32"/>
      <c r="S70" s="32"/>
      <c r="T70" s="5"/>
      <c r="U70" s="5"/>
      <c r="V70" s="5"/>
      <c r="W70" s="5"/>
      <c r="X70" s="5"/>
      <c r="Y70" s="5"/>
      <c r="Z70" s="5"/>
      <c r="AA70" s="5"/>
      <c r="AB70" s="5"/>
      <c r="AC70" s="5"/>
    </row>
    <row r="71" spans="1:29" s="1" customFormat="1" ht="39.950000000000003" customHeight="1" x14ac:dyDescent="0.3">
      <c r="A71" s="5"/>
      <c r="B71" s="32"/>
      <c r="C71" s="32"/>
      <c r="D71" s="32"/>
      <c r="E71" s="5"/>
      <c r="F71" s="32"/>
      <c r="G71" s="32"/>
      <c r="H71" s="32"/>
      <c r="I71" s="32"/>
      <c r="J71" s="32"/>
      <c r="K71" s="5"/>
      <c r="L71" s="32"/>
      <c r="M71" s="5"/>
      <c r="N71" s="32"/>
      <c r="O71" s="3"/>
      <c r="P71" s="32"/>
      <c r="Q71" s="5"/>
      <c r="R71" s="32"/>
      <c r="S71" s="32"/>
      <c r="T71" s="5"/>
      <c r="U71" s="5"/>
      <c r="V71" s="5"/>
      <c r="W71" s="5"/>
      <c r="X71" s="5"/>
      <c r="Y71" s="5"/>
      <c r="Z71" s="5"/>
      <c r="AA71" s="5"/>
      <c r="AB71" s="5"/>
      <c r="AC71" s="5"/>
    </row>
    <row r="72" spans="1:29" s="1" customFormat="1" ht="39.950000000000003" customHeight="1" x14ac:dyDescent="0.3">
      <c r="A72" s="5"/>
      <c r="B72" s="32"/>
      <c r="C72" s="32"/>
      <c r="D72" s="32"/>
      <c r="E72" s="5"/>
      <c r="F72" s="32"/>
      <c r="G72" s="32"/>
      <c r="H72" s="32"/>
      <c r="I72" s="32"/>
      <c r="J72" s="32"/>
      <c r="K72" s="5"/>
      <c r="L72" s="32"/>
      <c r="M72" s="5"/>
      <c r="N72" s="32"/>
      <c r="O72" s="3"/>
      <c r="P72" s="32"/>
      <c r="Q72" s="5"/>
      <c r="R72" s="32"/>
      <c r="S72" s="32"/>
      <c r="T72" s="5"/>
      <c r="U72" s="5"/>
      <c r="V72" s="5"/>
      <c r="W72" s="5"/>
      <c r="X72" s="5"/>
      <c r="Y72" s="5"/>
      <c r="Z72" s="5"/>
      <c r="AA72" s="5"/>
      <c r="AB72" s="5"/>
      <c r="AC72" s="5"/>
    </row>
    <row r="73" spans="1:29" s="1" customFormat="1" ht="39.950000000000003" customHeight="1" x14ac:dyDescent="0.3">
      <c r="A73" s="5"/>
      <c r="B73" s="32"/>
      <c r="C73" s="32"/>
      <c r="D73" s="32"/>
      <c r="E73" s="5"/>
      <c r="F73" s="32"/>
      <c r="G73" s="32"/>
      <c r="H73" s="32"/>
      <c r="I73" s="32"/>
      <c r="J73" s="32"/>
      <c r="K73" s="5"/>
      <c r="L73" s="32"/>
      <c r="M73" s="5"/>
      <c r="N73" s="32"/>
      <c r="O73" s="3"/>
      <c r="P73" s="32"/>
      <c r="Q73" s="5"/>
      <c r="R73" s="32"/>
      <c r="S73" s="32"/>
      <c r="T73" s="5"/>
      <c r="U73" s="5"/>
      <c r="V73" s="5"/>
      <c r="W73" s="5"/>
      <c r="X73" s="5"/>
      <c r="Y73" s="5"/>
      <c r="Z73" s="5"/>
      <c r="AA73" s="5"/>
      <c r="AB73" s="5"/>
      <c r="AC73" s="5"/>
    </row>
    <row r="74" spans="1:29" s="1" customFormat="1" ht="39.950000000000003" customHeight="1" x14ac:dyDescent="0.3">
      <c r="A74" s="5"/>
      <c r="B74" s="32"/>
      <c r="C74" s="32"/>
      <c r="D74" s="32"/>
      <c r="E74" s="5"/>
      <c r="F74" s="32"/>
      <c r="G74" s="32"/>
      <c r="H74" s="32"/>
      <c r="I74" s="32"/>
      <c r="J74" s="32"/>
      <c r="K74" s="5"/>
      <c r="L74" s="32"/>
      <c r="M74" s="5"/>
      <c r="N74" s="32"/>
      <c r="O74" s="3"/>
      <c r="P74" s="32"/>
      <c r="Q74" s="5"/>
      <c r="R74" s="32"/>
      <c r="S74" s="32"/>
      <c r="T74" s="5"/>
      <c r="U74" s="5"/>
      <c r="V74" s="5"/>
      <c r="W74" s="5"/>
      <c r="X74" s="5"/>
      <c r="Y74" s="5"/>
      <c r="Z74" s="5"/>
      <c r="AA74" s="5"/>
      <c r="AB74" s="5"/>
      <c r="AC74" s="5"/>
    </row>
    <row r="75" spans="1:29" s="1" customFormat="1" ht="39.950000000000003" customHeight="1" x14ac:dyDescent="0.3">
      <c r="A75" s="5"/>
      <c r="B75" s="32"/>
      <c r="C75" s="32"/>
      <c r="D75" s="32"/>
      <c r="E75" s="5"/>
      <c r="F75" s="32"/>
      <c r="G75" s="32"/>
      <c r="H75" s="32"/>
      <c r="I75" s="32"/>
      <c r="J75" s="32"/>
      <c r="K75" s="5"/>
      <c r="L75" s="32"/>
      <c r="M75" s="5"/>
      <c r="N75" s="32"/>
      <c r="O75" s="3"/>
      <c r="P75" s="32"/>
      <c r="Q75" s="5"/>
      <c r="R75" s="32"/>
      <c r="S75" s="32"/>
      <c r="T75" s="5"/>
      <c r="U75" s="5"/>
      <c r="V75" s="5"/>
      <c r="W75" s="5"/>
      <c r="X75" s="5"/>
      <c r="Y75" s="5"/>
      <c r="Z75" s="5"/>
      <c r="AA75" s="5"/>
      <c r="AB75" s="5"/>
      <c r="AC75" s="5"/>
    </row>
    <row r="76" spans="1:29" s="1" customFormat="1" ht="39.950000000000003" customHeight="1" x14ac:dyDescent="0.3">
      <c r="A76" s="5"/>
      <c r="B76" s="31"/>
      <c r="C76" s="621"/>
      <c r="D76" s="31"/>
      <c r="E76" s="31"/>
      <c r="F76" s="31"/>
      <c r="G76" s="31"/>
      <c r="H76" s="31"/>
      <c r="I76" s="31"/>
      <c r="J76" s="31"/>
      <c r="K76" s="31"/>
      <c r="L76" s="31"/>
      <c r="M76" s="31"/>
      <c r="N76" s="31"/>
      <c r="O76" s="31"/>
      <c r="P76" s="31"/>
      <c r="Q76" s="31"/>
      <c r="R76" s="31"/>
      <c r="S76" s="31"/>
      <c r="T76" s="5"/>
      <c r="U76" s="5"/>
      <c r="V76" s="5"/>
      <c r="W76" s="5"/>
      <c r="X76" s="5"/>
      <c r="Y76" s="5"/>
      <c r="Z76" s="5"/>
      <c r="AA76" s="5"/>
      <c r="AB76" s="5"/>
      <c r="AC76" s="5"/>
    </row>
    <row r="77" spans="1:29" s="1" customFormat="1" ht="39.950000000000003" customHeight="1" x14ac:dyDescent="0.3">
      <c r="A77" s="5"/>
      <c r="B77" s="82"/>
      <c r="C77" s="621"/>
      <c r="D77" s="85"/>
      <c r="E77" s="9"/>
      <c r="F77" s="82"/>
      <c r="G77" s="82"/>
      <c r="H77" s="82"/>
      <c r="I77" s="82"/>
      <c r="J77" s="82"/>
      <c r="K77" s="9"/>
      <c r="L77" s="82"/>
      <c r="M77" s="9"/>
      <c r="N77" s="82"/>
      <c r="O77" s="9"/>
      <c r="P77" s="82"/>
      <c r="Q77" s="9"/>
      <c r="R77" s="82"/>
      <c r="S77" s="82"/>
      <c r="T77" s="5"/>
      <c r="U77" s="5"/>
      <c r="V77" s="5"/>
      <c r="W77" s="5"/>
      <c r="X77" s="5"/>
      <c r="Y77" s="5"/>
      <c r="Z77" s="5"/>
      <c r="AA77" s="5"/>
      <c r="AB77" s="5"/>
      <c r="AC77" s="5"/>
    </row>
    <row r="78" spans="1:29" s="1" customFormat="1" ht="39.950000000000003" customHeight="1" x14ac:dyDescent="0.3">
      <c r="A78" s="5"/>
      <c r="B78" s="32"/>
      <c r="C78" s="32"/>
      <c r="D78" s="32"/>
      <c r="E78" s="5"/>
      <c r="F78" s="32"/>
      <c r="G78" s="32"/>
      <c r="H78" s="32"/>
      <c r="I78" s="32"/>
      <c r="J78" s="32"/>
      <c r="K78" s="5"/>
      <c r="L78" s="32"/>
      <c r="M78" s="5"/>
      <c r="N78" s="32"/>
      <c r="O78" s="3"/>
      <c r="P78" s="32"/>
      <c r="Q78" s="5"/>
      <c r="R78" s="32"/>
      <c r="S78" s="32"/>
      <c r="T78" s="5"/>
      <c r="U78" s="5"/>
      <c r="V78" s="5"/>
      <c r="W78" s="5"/>
      <c r="X78" s="5"/>
      <c r="Y78" s="5"/>
      <c r="Z78" s="5"/>
      <c r="AA78" s="5"/>
      <c r="AB78" s="5"/>
      <c r="AC78" s="5"/>
    </row>
    <row r="79" spans="1:29" s="1" customFormat="1" ht="39.950000000000003" customHeight="1" x14ac:dyDescent="0.3">
      <c r="A79" s="5"/>
      <c r="B79" s="32"/>
      <c r="C79" s="32"/>
      <c r="D79" s="32"/>
      <c r="E79" s="5"/>
      <c r="F79" s="32"/>
      <c r="G79" s="32"/>
      <c r="H79" s="32"/>
      <c r="I79" s="32"/>
      <c r="J79" s="32"/>
      <c r="K79" s="5"/>
      <c r="L79" s="32"/>
      <c r="M79" s="5"/>
      <c r="N79" s="32"/>
      <c r="O79" s="3"/>
      <c r="P79" s="32"/>
      <c r="Q79" s="5"/>
      <c r="R79" s="32"/>
      <c r="S79" s="32"/>
      <c r="T79" s="5"/>
      <c r="U79" s="5"/>
      <c r="V79" s="5"/>
      <c r="W79" s="5"/>
      <c r="X79" s="5"/>
      <c r="Y79" s="5"/>
      <c r="Z79" s="5"/>
      <c r="AA79" s="5"/>
      <c r="AB79" s="5"/>
      <c r="AC79" s="5"/>
    </row>
    <row r="80" spans="1:29" s="1" customFormat="1" ht="39.950000000000003" customHeight="1" x14ac:dyDescent="0.3">
      <c r="A80" s="5"/>
      <c r="B80" s="32"/>
      <c r="C80" s="32"/>
      <c r="D80" s="32"/>
      <c r="E80" s="5"/>
      <c r="F80" s="32"/>
      <c r="G80" s="32"/>
      <c r="H80" s="32"/>
      <c r="I80" s="32"/>
      <c r="J80" s="32"/>
      <c r="K80" s="5"/>
      <c r="L80" s="32"/>
      <c r="M80" s="5"/>
      <c r="N80" s="32"/>
      <c r="O80" s="3"/>
      <c r="P80" s="32"/>
      <c r="Q80" s="5"/>
      <c r="R80" s="32"/>
      <c r="S80" s="32"/>
      <c r="T80" s="5"/>
      <c r="U80" s="5"/>
      <c r="V80" s="5"/>
      <c r="W80" s="5"/>
      <c r="X80" s="5"/>
      <c r="Y80" s="5"/>
      <c r="Z80" s="5"/>
      <c r="AA80" s="5"/>
      <c r="AB80" s="5"/>
      <c r="AC80" s="5"/>
    </row>
    <row r="81" spans="1:29" s="1" customFormat="1" ht="39.950000000000003" customHeight="1" x14ac:dyDescent="0.3">
      <c r="A81" s="5"/>
      <c r="B81" s="32"/>
      <c r="C81" s="32"/>
      <c r="D81" s="32"/>
      <c r="E81" s="5"/>
      <c r="F81" s="32"/>
      <c r="G81" s="32"/>
      <c r="H81" s="32"/>
      <c r="I81" s="32"/>
      <c r="J81" s="32"/>
      <c r="K81" s="5"/>
      <c r="L81" s="32"/>
      <c r="M81" s="5"/>
      <c r="N81" s="32"/>
      <c r="O81" s="3"/>
      <c r="P81" s="32"/>
      <c r="Q81" s="5"/>
      <c r="R81" s="32"/>
      <c r="S81" s="32"/>
      <c r="T81" s="5"/>
      <c r="U81" s="5"/>
      <c r="V81" s="5"/>
      <c r="W81" s="5"/>
      <c r="X81" s="5"/>
      <c r="Y81" s="5"/>
      <c r="Z81" s="5"/>
      <c r="AA81" s="5"/>
      <c r="AB81" s="5"/>
      <c r="AC81" s="5"/>
    </row>
    <row r="82" spans="1:29" s="1" customFormat="1" ht="39.950000000000003" customHeight="1" x14ac:dyDescent="0.3">
      <c r="A82" s="5"/>
      <c r="B82" s="32"/>
      <c r="C82" s="32"/>
      <c r="D82" s="32"/>
      <c r="E82" s="5"/>
      <c r="F82" s="32"/>
      <c r="G82" s="32"/>
      <c r="H82" s="32"/>
      <c r="I82" s="32"/>
      <c r="J82" s="32"/>
      <c r="K82" s="5"/>
      <c r="L82" s="32"/>
      <c r="M82" s="5"/>
      <c r="N82" s="32"/>
      <c r="O82" s="3"/>
      <c r="P82" s="32"/>
      <c r="Q82" s="5"/>
      <c r="R82" s="32"/>
      <c r="S82" s="32"/>
      <c r="T82" s="5"/>
      <c r="U82" s="5"/>
      <c r="V82" s="5"/>
      <c r="W82" s="5"/>
      <c r="X82" s="5"/>
      <c r="Y82" s="5"/>
      <c r="Z82" s="5"/>
      <c r="AA82" s="5"/>
      <c r="AB82" s="5"/>
      <c r="AC82" s="5"/>
    </row>
    <row r="83" spans="1:29" s="1" customFormat="1" ht="39.950000000000003" customHeight="1" x14ac:dyDescent="0.3">
      <c r="A83" s="5"/>
      <c r="B83" s="32"/>
      <c r="C83" s="32"/>
      <c r="D83" s="32"/>
      <c r="E83" s="5"/>
      <c r="F83" s="32"/>
      <c r="G83" s="32"/>
      <c r="H83" s="32"/>
      <c r="I83" s="32"/>
      <c r="J83" s="32"/>
      <c r="K83" s="5"/>
      <c r="L83" s="32"/>
      <c r="M83" s="5"/>
      <c r="N83" s="32"/>
      <c r="O83" s="3"/>
      <c r="P83" s="32"/>
      <c r="Q83" s="5"/>
      <c r="R83" s="32"/>
      <c r="S83" s="32"/>
      <c r="T83" s="5"/>
      <c r="U83" s="5"/>
      <c r="V83" s="5"/>
      <c r="W83" s="5"/>
      <c r="X83" s="5"/>
      <c r="Y83" s="5"/>
      <c r="Z83" s="5"/>
      <c r="AA83" s="5"/>
      <c r="AB83" s="5"/>
      <c r="AC83" s="5"/>
    </row>
    <row r="84" spans="1:29" s="1" customFormat="1" ht="39.950000000000003" customHeight="1" x14ac:dyDescent="0.3">
      <c r="A84" s="5"/>
      <c r="B84" s="32"/>
      <c r="C84" s="32"/>
      <c r="D84" s="32"/>
      <c r="E84" s="5"/>
      <c r="F84" s="32"/>
      <c r="G84" s="32"/>
      <c r="H84" s="32"/>
      <c r="I84" s="32"/>
      <c r="J84" s="32"/>
      <c r="K84" s="5"/>
      <c r="L84" s="32"/>
      <c r="M84" s="5"/>
      <c r="N84" s="32"/>
      <c r="O84" s="3"/>
      <c r="P84" s="32"/>
      <c r="Q84" s="5"/>
      <c r="R84" s="32"/>
      <c r="S84" s="32"/>
      <c r="T84" s="5"/>
      <c r="U84" s="5"/>
      <c r="V84" s="5"/>
      <c r="W84" s="5"/>
      <c r="X84" s="5"/>
      <c r="Y84" s="5"/>
      <c r="Z84" s="5"/>
      <c r="AA84" s="5"/>
      <c r="AB84" s="5"/>
      <c r="AC84" s="5"/>
    </row>
    <row r="85" spans="1:29" s="1" customFormat="1" ht="39.950000000000003" customHeight="1" x14ac:dyDescent="0.3">
      <c r="A85" s="5"/>
      <c r="B85" s="31"/>
      <c r="C85" s="621"/>
      <c r="D85" s="31"/>
      <c r="E85" s="31"/>
      <c r="F85" s="31"/>
      <c r="G85" s="31"/>
      <c r="H85" s="31"/>
      <c r="I85" s="31"/>
      <c r="J85" s="31"/>
      <c r="K85" s="31"/>
      <c r="L85" s="31"/>
      <c r="M85" s="31"/>
      <c r="N85" s="31"/>
      <c r="O85" s="31"/>
      <c r="P85" s="31"/>
      <c r="Q85" s="31"/>
      <c r="R85" s="31"/>
      <c r="S85" s="31"/>
      <c r="T85" s="5"/>
      <c r="U85" s="5"/>
      <c r="V85" s="5"/>
      <c r="W85" s="5"/>
      <c r="X85" s="5"/>
      <c r="Y85" s="5"/>
      <c r="Z85" s="5"/>
      <c r="AA85" s="5"/>
      <c r="AB85" s="5"/>
      <c r="AC85" s="5"/>
    </row>
    <row r="86" spans="1:29" s="1" customFormat="1" ht="39.950000000000003" customHeight="1" x14ac:dyDescent="0.3">
      <c r="A86" s="5"/>
      <c r="B86" s="82"/>
      <c r="C86" s="621"/>
      <c r="D86" s="85"/>
      <c r="E86" s="9"/>
      <c r="F86" s="82"/>
      <c r="G86" s="82"/>
      <c r="H86" s="82"/>
      <c r="I86" s="82"/>
      <c r="J86" s="82"/>
      <c r="K86" s="9"/>
      <c r="L86" s="82"/>
      <c r="M86" s="9"/>
      <c r="N86" s="82"/>
      <c r="O86" s="9"/>
      <c r="P86" s="82"/>
      <c r="Q86" s="9"/>
      <c r="R86" s="82"/>
      <c r="S86" s="82"/>
      <c r="T86" s="5"/>
      <c r="U86" s="5"/>
      <c r="V86" s="5"/>
      <c r="W86" s="5"/>
      <c r="X86" s="5"/>
      <c r="Y86" s="5"/>
      <c r="Z86" s="5"/>
      <c r="AA86" s="5"/>
      <c r="AB86" s="5"/>
      <c r="AC86" s="5"/>
    </row>
    <row r="87" spans="1:29" s="1" customFormat="1" ht="39.950000000000003" customHeight="1" x14ac:dyDescent="0.3">
      <c r="A87" s="5"/>
      <c r="B87" s="32"/>
      <c r="C87" s="32"/>
      <c r="D87" s="32"/>
      <c r="E87" s="5"/>
      <c r="F87" s="32"/>
      <c r="G87" s="32"/>
      <c r="H87" s="32"/>
      <c r="I87" s="32"/>
      <c r="J87" s="32"/>
      <c r="K87" s="5"/>
      <c r="L87" s="32"/>
      <c r="M87" s="5"/>
      <c r="N87" s="32"/>
      <c r="O87" s="3"/>
      <c r="P87" s="32"/>
      <c r="Q87" s="5"/>
      <c r="R87" s="32"/>
      <c r="S87" s="32"/>
      <c r="T87" s="5"/>
      <c r="U87" s="5"/>
      <c r="V87" s="5"/>
      <c r="W87" s="5"/>
      <c r="X87" s="5"/>
      <c r="Y87" s="5"/>
      <c r="Z87" s="5"/>
      <c r="AA87" s="5"/>
      <c r="AB87" s="5"/>
      <c r="AC87" s="5"/>
    </row>
    <row r="88" spans="1:29" s="1" customFormat="1" ht="39.950000000000003" customHeight="1" x14ac:dyDescent="0.3">
      <c r="A88" s="5"/>
      <c r="B88" s="32"/>
      <c r="C88" s="32"/>
      <c r="D88" s="32"/>
      <c r="E88" s="5"/>
      <c r="F88" s="32"/>
      <c r="G88" s="32"/>
      <c r="H88" s="32"/>
      <c r="I88" s="32"/>
      <c r="J88" s="32"/>
      <c r="K88" s="5"/>
      <c r="L88" s="32"/>
      <c r="M88" s="5"/>
      <c r="N88" s="32"/>
      <c r="O88" s="3"/>
      <c r="P88" s="32"/>
      <c r="Q88" s="5"/>
      <c r="R88" s="32"/>
      <c r="S88" s="32"/>
      <c r="T88" s="5"/>
      <c r="U88" s="5"/>
      <c r="V88" s="5"/>
      <c r="W88" s="5"/>
      <c r="X88" s="5"/>
      <c r="Y88" s="5"/>
      <c r="Z88" s="5"/>
      <c r="AA88" s="5"/>
      <c r="AB88" s="5"/>
      <c r="AC88" s="5"/>
    </row>
    <row r="89" spans="1:29" s="1" customFormat="1" ht="39.950000000000003" customHeight="1" x14ac:dyDescent="0.3">
      <c r="A89" s="5"/>
      <c r="B89" s="32"/>
      <c r="C89" s="32"/>
      <c r="D89" s="32"/>
      <c r="E89" s="5"/>
      <c r="F89" s="32"/>
      <c r="G89" s="32"/>
      <c r="H89" s="32"/>
      <c r="I89" s="32"/>
      <c r="J89" s="32"/>
      <c r="K89" s="5"/>
      <c r="L89" s="32"/>
      <c r="M89" s="5"/>
      <c r="N89" s="32"/>
      <c r="O89" s="3"/>
      <c r="P89" s="32"/>
      <c r="Q89" s="5"/>
      <c r="R89" s="32"/>
      <c r="S89" s="32"/>
      <c r="T89" s="5"/>
      <c r="U89" s="5"/>
      <c r="V89" s="5"/>
      <c r="W89" s="5"/>
      <c r="X89" s="5"/>
      <c r="Y89" s="5"/>
      <c r="Z89" s="5"/>
      <c r="AA89" s="5"/>
      <c r="AB89" s="5"/>
      <c r="AC89" s="5"/>
    </row>
    <row r="90" spans="1:29" s="1" customFormat="1" ht="39.950000000000003" customHeight="1" x14ac:dyDescent="0.3">
      <c r="A90" s="5"/>
      <c r="B90" s="32"/>
      <c r="C90" s="32"/>
      <c r="D90" s="32"/>
      <c r="E90" s="5"/>
      <c r="F90" s="32"/>
      <c r="G90" s="32"/>
      <c r="H90" s="32"/>
      <c r="I90" s="32"/>
      <c r="J90" s="32"/>
      <c r="K90" s="5"/>
      <c r="L90" s="32"/>
      <c r="M90" s="5"/>
      <c r="N90" s="32"/>
      <c r="O90" s="3"/>
      <c r="P90" s="32"/>
      <c r="Q90" s="5"/>
      <c r="R90" s="32"/>
      <c r="S90" s="32"/>
      <c r="T90" s="5"/>
      <c r="U90" s="5"/>
      <c r="V90" s="5"/>
      <c r="W90" s="5"/>
      <c r="X90" s="5"/>
      <c r="Y90" s="5"/>
      <c r="Z90" s="5"/>
      <c r="AA90" s="5"/>
      <c r="AB90" s="5"/>
      <c r="AC90" s="5"/>
    </row>
    <row r="91" spans="1:29" s="1" customFormat="1" ht="39.950000000000003" customHeight="1" x14ac:dyDescent="0.3">
      <c r="A91" s="5"/>
      <c r="B91" s="32"/>
      <c r="C91" s="32"/>
      <c r="D91" s="32"/>
      <c r="E91" s="5"/>
      <c r="F91" s="32"/>
      <c r="G91" s="32"/>
      <c r="H91" s="32"/>
      <c r="I91" s="32"/>
      <c r="J91" s="32"/>
      <c r="K91" s="5"/>
      <c r="L91" s="32"/>
      <c r="M91" s="5"/>
      <c r="N91" s="32"/>
      <c r="O91" s="3"/>
      <c r="P91" s="32"/>
      <c r="Q91" s="5"/>
      <c r="R91" s="32"/>
      <c r="S91" s="32"/>
      <c r="T91" s="5"/>
      <c r="U91" s="5"/>
      <c r="V91" s="5"/>
      <c r="W91" s="5"/>
      <c r="X91" s="5"/>
      <c r="Y91" s="5"/>
      <c r="Z91" s="5"/>
      <c r="AA91" s="5"/>
      <c r="AB91" s="5"/>
      <c r="AC91" s="5"/>
    </row>
    <row r="92" spans="1:29" s="1" customFormat="1" ht="39.950000000000003" customHeight="1" x14ac:dyDescent="0.3">
      <c r="A92" s="5"/>
      <c r="B92" s="32"/>
      <c r="C92" s="32"/>
      <c r="D92" s="32"/>
      <c r="E92" s="5"/>
      <c r="F92" s="32"/>
      <c r="G92" s="32"/>
      <c r="H92" s="32"/>
      <c r="I92" s="32"/>
      <c r="J92" s="32"/>
      <c r="K92" s="5"/>
      <c r="L92" s="32"/>
      <c r="M92" s="5"/>
      <c r="N92" s="32"/>
      <c r="O92" s="3"/>
      <c r="P92" s="32"/>
      <c r="Q92" s="5"/>
      <c r="R92" s="32"/>
      <c r="S92" s="32"/>
      <c r="T92" s="5"/>
      <c r="U92" s="5"/>
      <c r="V92" s="5"/>
      <c r="W92" s="5"/>
      <c r="X92" s="5"/>
      <c r="Y92" s="5"/>
      <c r="Z92" s="5"/>
      <c r="AA92" s="5"/>
      <c r="AB92" s="5"/>
      <c r="AC92" s="5"/>
    </row>
    <row r="93" spans="1:29" s="1" customFormat="1" ht="39.950000000000003" customHeight="1" x14ac:dyDescent="0.3">
      <c r="A93" s="5"/>
      <c r="B93" s="32"/>
      <c r="C93" s="32"/>
      <c r="D93" s="32"/>
      <c r="E93" s="5"/>
      <c r="F93" s="32"/>
      <c r="G93" s="32"/>
      <c r="H93" s="32"/>
      <c r="I93" s="32"/>
      <c r="J93" s="32"/>
      <c r="K93" s="5"/>
      <c r="L93" s="32"/>
      <c r="M93" s="5"/>
      <c r="N93" s="32"/>
      <c r="O93" s="3"/>
      <c r="P93" s="32"/>
      <c r="Q93" s="5"/>
      <c r="R93" s="32"/>
      <c r="S93" s="32"/>
      <c r="T93" s="5"/>
      <c r="U93" s="5"/>
      <c r="V93" s="5"/>
      <c r="W93" s="5"/>
      <c r="X93" s="5"/>
      <c r="Y93" s="5"/>
      <c r="Z93" s="5"/>
      <c r="AA93" s="5"/>
      <c r="AB93" s="5"/>
      <c r="AC93" s="5"/>
    </row>
    <row r="94" spans="1:29" s="1" customFormat="1" ht="39.950000000000003" customHeight="1" x14ac:dyDescent="0.3">
      <c r="A94" s="5"/>
      <c r="B94" s="31"/>
      <c r="C94" s="621"/>
      <c r="D94" s="31"/>
      <c r="E94" s="31"/>
      <c r="F94" s="31"/>
      <c r="G94" s="31"/>
      <c r="H94" s="31"/>
      <c r="I94" s="31"/>
      <c r="J94" s="31"/>
      <c r="K94" s="31"/>
      <c r="L94" s="31"/>
      <c r="M94" s="31"/>
      <c r="N94" s="31"/>
      <c r="O94" s="31"/>
      <c r="P94" s="31"/>
      <c r="Q94" s="31"/>
      <c r="R94" s="31"/>
      <c r="S94" s="31"/>
      <c r="T94" s="5"/>
      <c r="U94" s="5"/>
      <c r="V94" s="5"/>
      <c r="W94" s="5"/>
      <c r="X94" s="5"/>
      <c r="Y94" s="5"/>
      <c r="Z94" s="5"/>
      <c r="AA94" s="5"/>
      <c r="AB94" s="5"/>
      <c r="AC94" s="5"/>
    </row>
    <row r="95" spans="1:29" s="1" customFormat="1" ht="39.950000000000003" customHeight="1" x14ac:dyDescent="0.3">
      <c r="A95" s="5"/>
      <c r="B95" s="82"/>
      <c r="C95" s="621"/>
      <c r="D95" s="85"/>
      <c r="E95" s="9"/>
      <c r="F95" s="82"/>
      <c r="G95" s="82"/>
      <c r="H95" s="82"/>
      <c r="I95" s="82"/>
      <c r="J95" s="82"/>
      <c r="K95" s="9"/>
      <c r="L95" s="82"/>
      <c r="M95" s="9"/>
      <c r="N95" s="82"/>
      <c r="O95" s="9"/>
      <c r="P95" s="82"/>
      <c r="Q95" s="9"/>
      <c r="R95" s="82"/>
      <c r="S95" s="82"/>
      <c r="T95" s="5"/>
      <c r="U95" s="5"/>
      <c r="V95" s="5"/>
      <c r="W95" s="5"/>
      <c r="X95" s="5"/>
      <c r="Y95" s="5"/>
      <c r="Z95" s="5"/>
      <c r="AA95" s="5"/>
      <c r="AB95" s="5"/>
      <c r="AC95" s="5"/>
    </row>
    <row r="96" spans="1:29" s="1" customFormat="1" ht="39.950000000000003" customHeight="1" x14ac:dyDescent="0.3">
      <c r="A96" s="5"/>
      <c r="B96" s="32"/>
      <c r="C96" s="32"/>
      <c r="D96" s="32"/>
      <c r="E96" s="5"/>
      <c r="F96" s="32"/>
      <c r="G96" s="32"/>
      <c r="H96" s="32"/>
      <c r="I96" s="32"/>
      <c r="J96" s="32"/>
      <c r="K96" s="5"/>
      <c r="L96" s="32"/>
      <c r="M96" s="5"/>
      <c r="N96" s="32"/>
      <c r="O96" s="3"/>
      <c r="P96" s="32"/>
      <c r="Q96" s="5"/>
      <c r="R96" s="32"/>
      <c r="S96" s="32"/>
      <c r="T96" s="5"/>
      <c r="U96" s="5"/>
      <c r="V96" s="5"/>
      <c r="W96" s="5"/>
      <c r="X96" s="5"/>
      <c r="Y96" s="5"/>
      <c r="Z96" s="5"/>
      <c r="AA96" s="5"/>
      <c r="AB96" s="5"/>
      <c r="AC96" s="5"/>
    </row>
    <row r="97" spans="1:29" s="1" customFormat="1" ht="39.950000000000003" customHeight="1" x14ac:dyDescent="0.3">
      <c r="A97" s="5"/>
      <c r="B97" s="32"/>
      <c r="C97" s="32"/>
      <c r="D97" s="32"/>
      <c r="E97" s="5"/>
      <c r="F97" s="32"/>
      <c r="G97" s="32"/>
      <c r="H97" s="32"/>
      <c r="I97" s="32"/>
      <c r="J97" s="32"/>
      <c r="K97" s="5"/>
      <c r="L97" s="32"/>
      <c r="M97" s="5"/>
      <c r="N97" s="32"/>
      <c r="O97" s="3"/>
      <c r="P97" s="32"/>
      <c r="Q97" s="5"/>
      <c r="R97" s="32"/>
      <c r="S97" s="32"/>
      <c r="T97" s="5"/>
      <c r="U97" s="5"/>
      <c r="V97" s="5"/>
      <c r="W97" s="5"/>
      <c r="X97" s="5"/>
      <c r="Y97" s="5"/>
      <c r="Z97" s="5"/>
      <c r="AA97" s="5"/>
      <c r="AB97" s="5"/>
      <c r="AC97" s="5"/>
    </row>
    <row r="98" spans="1:29" s="1" customFormat="1" ht="39.950000000000003" customHeight="1" x14ac:dyDescent="0.3">
      <c r="A98" s="5"/>
      <c r="B98" s="32"/>
      <c r="C98" s="32"/>
      <c r="D98" s="32"/>
      <c r="E98" s="5"/>
      <c r="F98" s="32"/>
      <c r="G98" s="32"/>
      <c r="H98" s="32"/>
      <c r="I98" s="32"/>
      <c r="J98" s="32"/>
      <c r="K98" s="5"/>
      <c r="L98" s="32"/>
      <c r="M98" s="5"/>
      <c r="N98" s="32"/>
      <c r="O98" s="3"/>
      <c r="P98" s="32"/>
      <c r="Q98" s="5"/>
      <c r="R98" s="32"/>
      <c r="S98" s="32"/>
      <c r="T98" s="5"/>
      <c r="U98" s="5"/>
      <c r="V98" s="5"/>
      <c r="W98" s="5"/>
      <c r="X98" s="5"/>
      <c r="Y98" s="5"/>
      <c r="Z98" s="5"/>
      <c r="AA98" s="5"/>
      <c r="AB98" s="5"/>
      <c r="AC98" s="5"/>
    </row>
    <row r="99" spans="1:29" s="1" customFormat="1" ht="39.950000000000003" customHeight="1" x14ac:dyDescent="0.3">
      <c r="A99" s="5"/>
      <c r="B99" s="32"/>
      <c r="C99" s="32"/>
      <c r="D99" s="32"/>
      <c r="E99" s="5"/>
      <c r="F99" s="32"/>
      <c r="G99" s="32"/>
      <c r="H99" s="32"/>
      <c r="I99" s="32"/>
      <c r="J99" s="32"/>
      <c r="K99" s="5"/>
      <c r="L99" s="32"/>
      <c r="M99" s="5"/>
      <c r="N99" s="32"/>
      <c r="O99" s="3"/>
      <c r="P99" s="32"/>
      <c r="Q99" s="5"/>
      <c r="R99" s="32"/>
      <c r="S99" s="32"/>
      <c r="T99" s="5"/>
      <c r="U99" s="5"/>
      <c r="V99" s="5"/>
      <c r="W99" s="5"/>
      <c r="X99" s="5"/>
      <c r="Y99" s="5"/>
      <c r="Z99" s="5"/>
      <c r="AA99" s="5"/>
      <c r="AB99" s="5"/>
      <c r="AC99" s="5"/>
    </row>
    <row r="100" spans="1:29" s="1" customFormat="1" ht="39.950000000000003" customHeight="1" x14ac:dyDescent="0.3">
      <c r="A100" s="5"/>
      <c r="B100" s="32"/>
      <c r="C100" s="32"/>
      <c r="D100" s="32"/>
      <c r="E100" s="5"/>
      <c r="F100" s="32"/>
      <c r="G100" s="32"/>
      <c r="H100" s="32"/>
      <c r="I100" s="32"/>
      <c r="J100" s="32"/>
      <c r="K100" s="5"/>
      <c r="L100" s="32"/>
      <c r="M100" s="5"/>
      <c r="N100" s="32"/>
      <c r="O100" s="3"/>
      <c r="P100" s="32"/>
      <c r="Q100" s="5"/>
      <c r="R100" s="32"/>
      <c r="S100" s="32"/>
      <c r="T100" s="5"/>
      <c r="U100" s="5"/>
      <c r="V100" s="5"/>
      <c r="W100" s="5"/>
      <c r="X100" s="5"/>
      <c r="Y100" s="5"/>
      <c r="Z100" s="5"/>
      <c r="AA100" s="5"/>
      <c r="AB100" s="5"/>
      <c r="AC100" s="5"/>
    </row>
    <row r="101" spans="1:29" s="1" customFormat="1" ht="39.950000000000003" customHeight="1" x14ac:dyDescent="0.3">
      <c r="A101" s="5"/>
      <c r="B101" s="32"/>
      <c r="C101" s="32"/>
      <c r="D101" s="32"/>
      <c r="E101" s="5"/>
      <c r="F101" s="32"/>
      <c r="G101" s="32"/>
      <c r="H101" s="32"/>
      <c r="I101" s="32"/>
      <c r="J101" s="32"/>
      <c r="K101" s="5"/>
      <c r="L101" s="32"/>
      <c r="M101" s="5"/>
      <c r="N101" s="32"/>
      <c r="O101" s="3"/>
      <c r="P101" s="32"/>
      <c r="Q101" s="5"/>
      <c r="R101" s="32"/>
      <c r="S101" s="32"/>
      <c r="T101" s="5"/>
      <c r="U101" s="5"/>
      <c r="V101" s="5"/>
      <c r="W101" s="5"/>
      <c r="X101" s="5"/>
      <c r="Y101" s="5"/>
      <c r="Z101" s="5"/>
      <c r="AA101" s="5"/>
      <c r="AB101" s="5"/>
      <c r="AC101" s="5"/>
    </row>
    <row r="102" spans="1:29" s="1" customFormat="1" ht="39.950000000000003" customHeight="1" x14ac:dyDescent="0.3">
      <c r="A102" s="5"/>
      <c r="B102" s="32"/>
      <c r="C102" s="32"/>
      <c r="D102" s="32"/>
      <c r="E102" s="5"/>
      <c r="F102" s="32"/>
      <c r="G102" s="32"/>
      <c r="H102" s="32"/>
      <c r="I102" s="32"/>
      <c r="J102" s="32"/>
      <c r="K102" s="5"/>
      <c r="L102" s="32"/>
      <c r="M102" s="5"/>
      <c r="N102" s="32"/>
      <c r="O102" s="3"/>
      <c r="P102" s="32"/>
      <c r="Q102" s="5"/>
      <c r="R102" s="32"/>
      <c r="S102" s="32"/>
      <c r="T102" s="5"/>
      <c r="U102" s="5"/>
      <c r="V102" s="5"/>
      <c r="W102" s="5"/>
      <c r="X102" s="5"/>
      <c r="Y102" s="5"/>
      <c r="Z102" s="5"/>
      <c r="AA102" s="5"/>
      <c r="AB102" s="5"/>
      <c r="AC102" s="5"/>
    </row>
    <row r="103" spans="1:29" s="1" customFormat="1" ht="39.950000000000003" customHeight="1" x14ac:dyDescent="0.3">
      <c r="A103" s="5"/>
      <c r="B103" s="31"/>
      <c r="C103" s="621"/>
      <c r="D103" s="31"/>
      <c r="E103" s="31"/>
      <c r="F103" s="31"/>
      <c r="G103" s="31"/>
      <c r="H103" s="31"/>
      <c r="I103" s="31"/>
      <c r="J103" s="31"/>
      <c r="K103" s="31"/>
      <c r="L103" s="31"/>
      <c r="M103" s="31"/>
      <c r="N103" s="31"/>
      <c r="O103" s="31"/>
      <c r="P103" s="31"/>
      <c r="Q103" s="31"/>
      <c r="R103" s="31"/>
      <c r="S103" s="31"/>
      <c r="T103" s="5"/>
      <c r="U103" s="5"/>
      <c r="V103" s="5"/>
      <c r="W103" s="5"/>
      <c r="X103" s="5"/>
      <c r="Y103" s="5"/>
      <c r="Z103" s="5"/>
      <c r="AA103" s="5"/>
      <c r="AB103" s="5"/>
      <c r="AC103" s="5"/>
    </row>
    <row r="104" spans="1:29" s="1" customFormat="1" ht="39.950000000000003" customHeight="1" x14ac:dyDescent="0.3">
      <c r="A104" s="5"/>
      <c r="B104" s="82"/>
      <c r="C104" s="621"/>
      <c r="D104" s="85"/>
      <c r="E104" s="9"/>
      <c r="F104" s="82"/>
      <c r="G104" s="82"/>
      <c r="H104" s="82"/>
      <c r="I104" s="82"/>
      <c r="J104" s="82"/>
      <c r="K104" s="9"/>
      <c r="L104" s="82"/>
      <c r="M104" s="9"/>
      <c r="N104" s="82"/>
      <c r="O104" s="9"/>
      <c r="P104" s="82"/>
      <c r="Q104" s="9"/>
      <c r="R104" s="82"/>
      <c r="S104" s="82"/>
      <c r="T104" s="5"/>
      <c r="U104" s="5"/>
      <c r="V104" s="5"/>
      <c r="W104" s="5"/>
      <c r="X104" s="5"/>
      <c r="Y104" s="5"/>
      <c r="Z104" s="5"/>
      <c r="AA104" s="5"/>
      <c r="AB104" s="5"/>
      <c r="AC104" s="5"/>
    </row>
    <row r="105" spans="1:29" s="1" customFormat="1" ht="39.950000000000003" customHeight="1" x14ac:dyDescent="0.3">
      <c r="A105" s="5"/>
      <c r="B105" s="32"/>
      <c r="C105" s="32"/>
      <c r="D105" s="32"/>
      <c r="E105" s="5"/>
      <c r="F105" s="32"/>
      <c r="G105" s="32"/>
      <c r="H105" s="32"/>
      <c r="I105" s="32"/>
      <c r="J105" s="32"/>
      <c r="K105" s="5"/>
      <c r="L105" s="32"/>
      <c r="M105" s="5"/>
      <c r="N105" s="32"/>
      <c r="O105" s="3"/>
      <c r="P105" s="32"/>
      <c r="Q105" s="5"/>
      <c r="R105" s="32"/>
      <c r="S105" s="32"/>
      <c r="T105" s="5"/>
      <c r="U105" s="5"/>
      <c r="V105" s="5"/>
      <c r="W105" s="5"/>
      <c r="X105" s="5"/>
      <c r="Y105" s="5"/>
      <c r="Z105" s="5"/>
      <c r="AA105" s="5"/>
      <c r="AB105" s="5"/>
      <c r="AC105" s="5"/>
    </row>
    <row r="106" spans="1:29" s="1" customFormat="1" ht="39.950000000000003" customHeight="1" x14ac:dyDescent="0.3">
      <c r="A106" s="5"/>
      <c r="B106" s="32"/>
      <c r="C106" s="32"/>
      <c r="D106" s="32"/>
      <c r="E106" s="5"/>
      <c r="F106" s="32"/>
      <c r="G106" s="32"/>
      <c r="H106" s="32"/>
      <c r="I106" s="32"/>
      <c r="J106" s="32"/>
      <c r="K106" s="5"/>
      <c r="L106" s="32"/>
      <c r="M106" s="5"/>
      <c r="N106" s="32"/>
      <c r="O106" s="3"/>
      <c r="P106" s="32"/>
      <c r="Q106" s="5"/>
      <c r="R106" s="32"/>
      <c r="S106" s="32"/>
      <c r="T106" s="5"/>
      <c r="U106" s="5"/>
      <c r="V106" s="5"/>
      <c r="W106" s="5"/>
      <c r="X106" s="5"/>
      <c r="Y106" s="5"/>
      <c r="Z106" s="5"/>
      <c r="AA106" s="5"/>
      <c r="AB106" s="5"/>
      <c r="AC106" s="5"/>
    </row>
    <row r="107" spans="1:29" s="1" customFormat="1" ht="39.950000000000003" customHeight="1" x14ac:dyDescent="0.3">
      <c r="A107" s="5"/>
      <c r="B107" s="32"/>
      <c r="C107" s="32"/>
      <c r="D107" s="32"/>
      <c r="E107" s="5"/>
      <c r="F107" s="32"/>
      <c r="G107" s="32"/>
      <c r="H107" s="32"/>
      <c r="I107" s="32"/>
      <c r="J107" s="32"/>
      <c r="K107" s="5"/>
      <c r="L107" s="32"/>
      <c r="M107" s="5"/>
      <c r="N107" s="32"/>
      <c r="O107" s="3"/>
      <c r="P107" s="32"/>
      <c r="Q107" s="5"/>
      <c r="R107" s="32"/>
      <c r="S107" s="32"/>
      <c r="T107" s="5"/>
      <c r="U107" s="5"/>
      <c r="V107" s="5"/>
      <c r="W107" s="5"/>
      <c r="X107" s="5"/>
      <c r="Y107" s="5"/>
      <c r="Z107" s="5"/>
      <c r="AA107" s="5"/>
      <c r="AB107" s="5"/>
      <c r="AC107" s="5"/>
    </row>
    <row r="108" spans="1:29" s="1" customFormat="1" ht="39.950000000000003" customHeight="1" x14ac:dyDescent="0.3">
      <c r="A108" s="5"/>
      <c r="B108" s="32"/>
      <c r="C108" s="32"/>
      <c r="D108" s="32"/>
      <c r="E108" s="5"/>
      <c r="F108" s="32"/>
      <c r="G108" s="32"/>
      <c r="H108" s="32"/>
      <c r="I108" s="32"/>
      <c r="J108" s="32"/>
      <c r="K108" s="5"/>
      <c r="L108" s="32"/>
      <c r="M108" s="5"/>
      <c r="N108" s="32"/>
      <c r="O108" s="3"/>
      <c r="P108" s="32"/>
      <c r="Q108" s="5"/>
      <c r="R108" s="32"/>
      <c r="S108" s="32"/>
      <c r="T108" s="5"/>
      <c r="U108" s="5"/>
      <c r="V108" s="5"/>
      <c r="W108" s="5"/>
      <c r="X108" s="5"/>
      <c r="Y108" s="5"/>
      <c r="Z108" s="5"/>
      <c r="AA108" s="5"/>
      <c r="AB108" s="5"/>
      <c r="AC108" s="5"/>
    </row>
    <row r="109" spans="1:29" s="1" customFormat="1" ht="39.950000000000003" customHeight="1" x14ac:dyDescent="0.3">
      <c r="A109" s="5"/>
      <c r="B109" s="32"/>
      <c r="C109" s="32"/>
      <c r="D109" s="32"/>
      <c r="E109" s="5"/>
      <c r="F109" s="32"/>
      <c r="G109" s="32"/>
      <c r="H109" s="32"/>
      <c r="I109" s="32"/>
      <c r="J109" s="32"/>
      <c r="K109" s="5"/>
      <c r="L109" s="32"/>
      <c r="M109" s="5"/>
      <c r="N109" s="32"/>
      <c r="O109" s="3"/>
      <c r="P109" s="32"/>
      <c r="Q109" s="5"/>
      <c r="R109" s="32"/>
      <c r="S109" s="32"/>
      <c r="T109" s="5"/>
      <c r="U109" s="5"/>
      <c r="V109" s="5"/>
      <c r="W109" s="5"/>
      <c r="X109" s="5"/>
      <c r="Y109" s="5"/>
      <c r="Z109" s="5"/>
      <c r="AA109" s="5"/>
      <c r="AB109" s="5"/>
      <c r="AC109" s="5"/>
    </row>
    <row r="110" spans="1:29" s="1" customFormat="1" ht="39.950000000000003" customHeight="1" x14ac:dyDescent="0.3">
      <c r="A110" s="5"/>
      <c r="B110" s="32"/>
      <c r="C110" s="32"/>
      <c r="D110" s="32"/>
      <c r="E110" s="5"/>
      <c r="F110" s="32"/>
      <c r="G110" s="32"/>
      <c r="H110" s="32"/>
      <c r="I110" s="32"/>
      <c r="J110" s="32"/>
      <c r="K110" s="5"/>
      <c r="L110" s="32"/>
      <c r="M110" s="5"/>
      <c r="N110" s="32"/>
      <c r="O110" s="3"/>
      <c r="P110" s="32"/>
      <c r="Q110" s="5"/>
      <c r="R110" s="32"/>
      <c r="S110" s="32"/>
      <c r="T110" s="5"/>
      <c r="U110" s="5"/>
      <c r="V110" s="5"/>
      <c r="W110" s="5"/>
      <c r="X110" s="5"/>
      <c r="Y110" s="5"/>
      <c r="Z110" s="5"/>
      <c r="AA110" s="5"/>
      <c r="AB110" s="5"/>
      <c r="AC110" s="5"/>
    </row>
    <row r="111" spans="1:29" s="1" customFormat="1" ht="39.950000000000003" customHeight="1" x14ac:dyDescent="0.3">
      <c r="A111" s="5"/>
      <c r="B111" s="32"/>
      <c r="C111" s="32"/>
      <c r="D111" s="32"/>
      <c r="E111" s="5"/>
      <c r="F111" s="32"/>
      <c r="G111" s="32"/>
      <c r="H111" s="32"/>
      <c r="I111" s="32"/>
      <c r="J111" s="32"/>
      <c r="K111" s="5"/>
      <c r="L111" s="32"/>
      <c r="M111" s="5"/>
      <c r="N111" s="32"/>
      <c r="O111" s="3"/>
      <c r="P111" s="32"/>
      <c r="Q111" s="5"/>
      <c r="R111" s="32"/>
      <c r="S111" s="32"/>
      <c r="T111" s="5"/>
      <c r="U111" s="5"/>
      <c r="V111" s="5"/>
      <c r="W111" s="5"/>
      <c r="X111" s="5"/>
      <c r="Y111" s="5"/>
      <c r="Z111" s="5"/>
      <c r="AA111" s="5"/>
      <c r="AB111" s="5"/>
      <c r="AC111" s="5"/>
    </row>
    <row r="112" spans="1:29" s="1" customFormat="1" ht="39.950000000000003" customHeight="1" x14ac:dyDescent="0.3">
      <c r="A112" s="5"/>
      <c r="B112" s="31"/>
      <c r="C112" s="621"/>
      <c r="D112" s="31"/>
      <c r="E112" s="31"/>
      <c r="F112" s="31"/>
      <c r="G112" s="31"/>
      <c r="H112" s="31"/>
      <c r="I112" s="31"/>
      <c r="J112" s="31"/>
      <c r="K112" s="31"/>
      <c r="L112" s="31"/>
      <c r="M112" s="31"/>
      <c r="N112" s="31"/>
      <c r="O112" s="31"/>
      <c r="P112" s="31"/>
      <c r="Q112" s="31"/>
      <c r="R112" s="31"/>
      <c r="S112" s="31"/>
      <c r="T112" s="5"/>
      <c r="U112" s="5"/>
      <c r="V112" s="5"/>
      <c r="W112" s="5"/>
      <c r="X112" s="5"/>
      <c r="Y112" s="5"/>
      <c r="Z112" s="5"/>
      <c r="AA112" s="5"/>
      <c r="AB112" s="5"/>
      <c r="AC112" s="5"/>
    </row>
    <row r="113" spans="1:29" s="1" customFormat="1" ht="39.950000000000003" customHeight="1" x14ac:dyDescent="0.3">
      <c r="A113" s="5"/>
      <c r="B113" s="82"/>
      <c r="C113" s="621"/>
      <c r="D113" s="85"/>
      <c r="E113" s="9"/>
      <c r="F113" s="82"/>
      <c r="G113" s="82"/>
      <c r="H113" s="82"/>
      <c r="I113" s="82"/>
      <c r="J113" s="82"/>
      <c r="K113" s="9"/>
      <c r="L113" s="82"/>
      <c r="M113" s="9"/>
      <c r="N113" s="82"/>
      <c r="O113" s="9"/>
      <c r="P113" s="82"/>
      <c r="Q113" s="9"/>
      <c r="R113" s="82"/>
      <c r="S113" s="82"/>
      <c r="T113" s="5"/>
      <c r="U113" s="5"/>
      <c r="V113" s="5"/>
      <c r="W113" s="5"/>
      <c r="X113" s="5"/>
      <c r="Y113" s="5"/>
      <c r="Z113" s="5"/>
      <c r="AA113" s="5"/>
      <c r="AB113" s="5"/>
      <c r="AC113" s="5"/>
    </row>
    <row r="114" spans="1:29" s="1" customFormat="1" ht="39.950000000000003" customHeight="1" x14ac:dyDescent="0.3">
      <c r="A114" s="5"/>
      <c r="B114" s="32"/>
      <c r="C114" s="32"/>
      <c r="D114" s="32"/>
      <c r="E114" s="5"/>
      <c r="F114" s="32"/>
      <c r="G114" s="32"/>
      <c r="H114" s="32"/>
      <c r="I114" s="32"/>
      <c r="J114" s="32"/>
      <c r="K114" s="5"/>
      <c r="L114" s="32"/>
      <c r="M114" s="5"/>
      <c r="N114" s="32"/>
      <c r="O114" s="3"/>
      <c r="P114" s="32"/>
      <c r="Q114" s="5"/>
      <c r="R114" s="32"/>
      <c r="S114" s="32"/>
      <c r="T114" s="5"/>
      <c r="U114" s="5"/>
      <c r="V114" s="5"/>
      <c r="W114" s="5"/>
      <c r="X114" s="5"/>
      <c r="Y114" s="5"/>
      <c r="Z114" s="5"/>
      <c r="AA114" s="5"/>
      <c r="AB114" s="5"/>
      <c r="AC114" s="5"/>
    </row>
    <row r="115" spans="1:29" s="1" customFormat="1" ht="39.950000000000003" customHeight="1" x14ac:dyDescent="0.3">
      <c r="A115" s="5"/>
      <c r="B115" s="32"/>
      <c r="C115" s="32"/>
      <c r="D115" s="32"/>
      <c r="E115" s="5"/>
      <c r="F115" s="32"/>
      <c r="G115" s="32"/>
      <c r="H115" s="32"/>
      <c r="I115" s="32"/>
      <c r="J115" s="32"/>
      <c r="K115" s="5"/>
      <c r="L115" s="32"/>
      <c r="M115" s="5"/>
      <c r="N115" s="32"/>
      <c r="O115" s="3"/>
      <c r="P115" s="32"/>
      <c r="Q115" s="5"/>
      <c r="R115" s="32"/>
      <c r="S115" s="32"/>
      <c r="T115" s="5"/>
      <c r="U115" s="5"/>
      <c r="V115" s="5"/>
      <c r="W115" s="5"/>
      <c r="X115" s="5"/>
      <c r="Y115" s="5"/>
      <c r="Z115" s="5"/>
      <c r="AA115" s="5"/>
      <c r="AB115" s="5"/>
      <c r="AC115" s="5"/>
    </row>
    <row r="116" spans="1:29" s="1" customFormat="1" ht="39.950000000000003" customHeight="1" x14ac:dyDescent="0.3">
      <c r="A116" s="5"/>
      <c r="B116" s="32"/>
      <c r="C116" s="32"/>
      <c r="D116" s="32"/>
      <c r="E116" s="5"/>
      <c r="F116" s="32"/>
      <c r="G116" s="32"/>
      <c r="H116" s="32"/>
      <c r="I116" s="32"/>
      <c r="J116" s="32"/>
      <c r="K116" s="5"/>
      <c r="L116" s="32"/>
      <c r="M116" s="5"/>
      <c r="N116" s="32"/>
      <c r="O116" s="3"/>
      <c r="P116" s="32"/>
      <c r="Q116" s="5"/>
      <c r="R116" s="32"/>
      <c r="S116" s="32"/>
      <c r="T116" s="5"/>
      <c r="U116" s="5"/>
      <c r="V116" s="5"/>
      <c r="W116" s="5"/>
      <c r="X116" s="5"/>
      <c r="Y116" s="5"/>
      <c r="Z116" s="5"/>
      <c r="AA116" s="5"/>
      <c r="AB116" s="5"/>
      <c r="AC116" s="5"/>
    </row>
    <row r="117" spans="1:29" s="1" customFormat="1" ht="39.950000000000003" customHeight="1" x14ac:dyDescent="0.3">
      <c r="A117" s="5"/>
      <c r="B117" s="32"/>
      <c r="C117" s="32"/>
      <c r="D117" s="32"/>
      <c r="E117" s="5"/>
      <c r="F117" s="32"/>
      <c r="G117" s="32"/>
      <c r="H117" s="32"/>
      <c r="I117" s="32"/>
      <c r="J117" s="32"/>
      <c r="K117" s="5"/>
      <c r="L117" s="32"/>
      <c r="M117" s="5"/>
      <c r="N117" s="32"/>
      <c r="O117" s="3"/>
      <c r="P117" s="32"/>
      <c r="Q117" s="5"/>
      <c r="R117" s="32"/>
      <c r="S117" s="32"/>
      <c r="T117" s="5"/>
      <c r="U117" s="5"/>
      <c r="V117" s="5"/>
      <c r="W117" s="5"/>
      <c r="X117" s="5"/>
      <c r="Y117" s="5"/>
      <c r="Z117" s="5"/>
      <c r="AA117" s="5"/>
      <c r="AB117" s="5"/>
      <c r="AC117" s="5"/>
    </row>
    <row r="118" spans="1:29" s="1" customFormat="1" ht="39.950000000000003" customHeight="1" x14ac:dyDescent="0.3">
      <c r="A118" s="5"/>
      <c r="B118" s="32"/>
      <c r="C118" s="32"/>
      <c r="D118" s="32"/>
      <c r="E118" s="5"/>
      <c r="F118" s="32"/>
      <c r="G118" s="32"/>
      <c r="H118" s="32"/>
      <c r="I118" s="32"/>
      <c r="J118" s="32"/>
      <c r="K118" s="5"/>
      <c r="L118" s="32"/>
      <c r="M118" s="5"/>
      <c r="N118" s="32"/>
      <c r="O118" s="3"/>
      <c r="P118" s="32"/>
      <c r="Q118" s="5"/>
      <c r="R118" s="32"/>
      <c r="S118" s="32"/>
      <c r="T118" s="5"/>
      <c r="U118" s="5"/>
      <c r="V118" s="5"/>
      <c r="W118" s="5"/>
      <c r="X118" s="5"/>
      <c r="Y118" s="5"/>
      <c r="Z118" s="5"/>
      <c r="AA118" s="5"/>
      <c r="AB118" s="5"/>
      <c r="AC118" s="5"/>
    </row>
    <row r="119" spans="1:29" s="1" customFormat="1" ht="39.950000000000003" customHeight="1" x14ac:dyDescent="0.3">
      <c r="A119" s="5"/>
      <c r="B119" s="32"/>
      <c r="C119" s="32"/>
      <c r="D119" s="32"/>
      <c r="E119" s="5"/>
      <c r="F119" s="32"/>
      <c r="G119" s="32"/>
      <c r="H119" s="32"/>
      <c r="I119" s="32"/>
      <c r="J119" s="32"/>
      <c r="K119" s="5"/>
      <c r="L119" s="32"/>
      <c r="M119" s="5"/>
      <c r="N119" s="32"/>
      <c r="O119" s="3"/>
      <c r="P119" s="32"/>
      <c r="Q119" s="5"/>
      <c r="R119" s="32"/>
      <c r="S119" s="32"/>
      <c r="T119" s="5"/>
      <c r="U119" s="5"/>
      <c r="V119" s="5"/>
      <c r="W119" s="5"/>
      <c r="X119" s="5"/>
      <c r="Y119" s="5"/>
      <c r="Z119" s="5"/>
      <c r="AA119" s="5"/>
      <c r="AB119" s="5"/>
      <c r="AC119" s="5"/>
    </row>
    <row r="120" spans="1:29" s="1" customFormat="1" ht="39.950000000000003" customHeight="1" x14ac:dyDescent="0.3">
      <c r="A120" s="5"/>
      <c r="B120" s="32"/>
      <c r="C120" s="32"/>
      <c r="D120" s="32"/>
      <c r="E120" s="5"/>
      <c r="F120" s="32"/>
      <c r="G120" s="32"/>
      <c r="H120" s="32"/>
      <c r="I120" s="32"/>
      <c r="J120" s="32"/>
      <c r="K120" s="5"/>
      <c r="L120" s="32"/>
      <c r="M120" s="5"/>
      <c r="N120" s="32"/>
      <c r="O120" s="3"/>
      <c r="P120" s="32"/>
      <c r="Q120" s="5"/>
      <c r="R120" s="32"/>
      <c r="S120" s="32"/>
      <c r="T120" s="5"/>
      <c r="U120" s="5"/>
      <c r="V120" s="5"/>
      <c r="W120" s="5"/>
      <c r="X120" s="5"/>
      <c r="Y120" s="5"/>
      <c r="Z120" s="5"/>
      <c r="AA120" s="5"/>
      <c r="AB120" s="5"/>
      <c r="AC120" s="5"/>
    </row>
    <row r="121" spans="1:29" s="1" customFormat="1" ht="39.950000000000003" customHeight="1" x14ac:dyDescent="0.3">
      <c r="A121" s="5"/>
      <c r="B121" s="31"/>
      <c r="C121" s="621"/>
      <c r="D121" s="31"/>
      <c r="E121" s="31"/>
      <c r="F121" s="31"/>
      <c r="G121" s="31"/>
      <c r="H121" s="31"/>
      <c r="I121" s="31"/>
      <c r="J121" s="31"/>
      <c r="K121" s="31"/>
      <c r="L121" s="31"/>
      <c r="M121" s="31"/>
      <c r="N121" s="31"/>
      <c r="O121" s="31"/>
      <c r="P121" s="31"/>
      <c r="Q121" s="31"/>
      <c r="R121" s="31"/>
      <c r="S121" s="31"/>
      <c r="T121" s="5"/>
      <c r="U121" s="5"/>
      <c r="V121" s="5"/>
      <c r="W121" s="5"/>
      <c r="X121" s="5"/>
      <c r="Y121" s="5"/>
      <c r="Z121" s="5"/>
      <c r="AA121" s="5"/>
      <c r="AB121" s="5"/>
      <c r="AC121" s="5"/>
    </row>
    <row r="122" spans="1:29" s="1" customFormat="1" ht="39.950000000000003" customHeight="1" x14ac:dyDescent="0.3">
      <c r="A122" s="5"/>
      <c r="B122" s="82"/>
      <c r="C122" s="621"/>
      <c r="D122" s="85"/>
      <c r="E122" s="9"/>
      <c r="F122" s="82"/>
      <c r="G122" s="82"/>
      <c r="H122" s="82"/>
      <c r="I122" s="82"/>
      <c r="J122" s="82"/>
      <c r="K122" s="9"/>
      <c r="L122" s="82"/>
      <c r="M122" s="9"/>
      <c r="N122" s="82"/>
      <c r="O122" s="9"/>
      <c r="P122" s="82"/>
      <c r="Q122" s="9"/>
      <c r="R122" s="82"/>
      <c r="S122" s="82"/>
      <c r="T122" s="5"/>
      <c r="U122" s="5"/>
      <c r="V122" s="5"/>
      <c r="W122" s="5"/>
      <c r="X122" s="5"/>
      <c r="Y122" s="5"/>
      <c r="Z122" s="5"/>
      <c r="AA122" s="5"/>
      <c r="AB122" s="5"/>
      <c r="AC122" s="5"/>
    </row>
    <row r="123" spans="1:29" s="1" customFormat="1" ht="39.950000000000003" customHeight="1" x14ac:dyDescent="0.3">
      <c r="A123" s="5"/>
      <c r="B123" s="32"/>
      <c r="C123" s="32"/>
      <c r="D123" s="32"/>
      <c r="E123" s="5"/>
      <c r="F123" s="32"/>
      <c r="G123" s="32"/>
      <c r="H123" s="32"/>
      <c r="I123" s="32"/>
      <c r="J123" s="32"/>
      <c r="K123" s="5"/>
      <c r="L123" s="32"/>
      <c r="M123" s="5"/>
      <c r="N123" s="32"/>
      <c r="O123" s="3"/>
      <c r="P123" s="32"/>
      <c r="Q123" s="5"/>
      <c r="R123" s="32"/>
      <c r="S123" s="32"/>
      <c r="T123" s="5"/>
      <c r="U123" s="5"/>
      <c r="V123" s="5"/>
      <c r="W123" s="5"/>
      <c r="X123" s="5"/>
      <c r="Y123" s="5"/>
      <c r="Z123" s="5"/>
      <c r="AA123" s="5"/>
      <c r="AB123" s="5"/>
      <c r="AC123" s="5"/>
    </row>
    <row r="124" spans="1:29" s="1" customFormat="1" ht="39.950000000000003" customHeight="1" x14ac:dyDescent="0.3">
      <c r="A124" s="5"/>
      <c r="B124" s="32"/>
      <c r="C124" s="32"/>
      <c r="D124" s="32"/>
      <c r="E124" s="5"/>
      <c r="F124" s="32"/>
      <c r="G124" s="32"/>
      <c r="H124" s="32"/>
      <c r="I124" s="32"/>
      <c r="J124" s="32"/>
      <c r="K124" s="5"/>
      <c r="L124" s="32"/>
      <c r="M124" s="5"/>
      <c r="N124" s="32"/>
      <c r="O124" s="3"/>
      <c r="P124" s="32"/>
      <c r="Q124" s="5"/>
      <c r="R124" s="32"/>
      <c r="S124" s="32"/>
      <c r="T124" s="5"/>
      <c r="U124" s="5"/>
      <c r="V124" s="5"/>
      <c r="W124" s="5"/>
      <c r="X124" s="5"/>
      <c r="Y124" s="5"/>
      <c r="Z124" s="5"/>
      <c r="AA124" s="5"/>
      <c r="AB124" s="5"/>
      <c r="AC124" s="5"/>
    </row>
    <row r="125" spans="1:29" s="1" customFormat="1" ht="39.950000000000003" customHeight="1" x14ac:dyDescent="0.3">
      <c r="A125" s="5"/>
      <c r="B125" s="32"/>
      <c r="C125" s="32"/>
      <c r="D125" s="32"/>
      <c r="E125" s="5"/>
      <c r="F125" s="32"/>
      <c r="G125" s="32"/>
      <c r="H125" s="32"/>
      <c r="I125" s="32"/>
      <c r="J125" s="32"/>
      <c r="K125" s="5"/>
      <c r="L125" s="32"/>
      <c r="M125" s="5"/>
      <c r="N125" s="32"/>
      <c r="O125" s="3"/>
      <c r="P125" s="32"/>
      <c r="Q125" s="5"/>
      <c r="R125" s="32"/>
      <c r="S125" s="32"/>
      <c r="T125" s="5"/>
      <c r="U125" s="5"/>
      <c r="V125" s="5"/>
      <c r="W125" s="5"/>
      <c r="X125" s="5"/>
      <c r="Y125" s="5"/>
      <c r="Z125" s="5"/>
      <c r="AA125" s="5"/>
      <c r="AB125" s="5"/>
      <c r="AC125" s="5"/>
    </row>
    <row r="126" spans="1:29" s="1" customFormat="1" ht="39.950000000000003" customHeight="1" x14ac:dyDescent="0.3">
      <c r="A126" s="5"/>
      <c r="B126" s="32"/>
      <c r="C126" s="32"/>
      <c r="D126" s="32"/>
      <c r="E126" s="5"/>
      <c r="F126" s="32"/>
      <c r="G126" s="32"/>
      <c r="H126" s="32"/>
      <c r="I126" s="32"/>
      <c r="J126" s="32"/>
      <c r="K126" s="5"/>
      <c r="L126" s="32"/>
      <c r="M126" s="5"/>
      <c r="N126" s="32"/>
      <c r="O126" s="3"/>
      <c r="P126" s="32"/>
      <c r="Q126" s="5"/>
      <c r="R126" s="32"/>
      <c r="S126" s="32"/>
      <c r="T126" s="5"/>
      <c r="U126" s="5"/>
      <c r="V126" s="5"/>
      <c r="W126" s="5"/>
      <c r="X126" s="5"/>
      <c r="Y126" s="5"/>
      <c r="Z126" s="5"/>
      <c r="AA126" s="5"/>
      <c r="AB126" s="5"/>
      <c r="AC126" s="5"/>
    </row>
    <row r="127" spans="1:29" s="1" customFormat="1" ht="39.950000000000003" customHeight="1" x14ac:dyDescent="0.3">
      <c r="A127" s="5"/>
      <c r="B127" s="32"/>
      <c r="C127" s="32"/>
      <c r="D127" s="32"/>
      <c r="E127" s="5"/>
      <c r="F127" s="32"/>
      <c r="G127" s="32"/>
      <c r="H127" s="32"/>
      <c r="I127" s="32"/>
      <c r="J127" s="32"/>
      <c r="K127" s="5"/>
      <c r="L127" s="32"/>
      <c r="M127" s="5"/>
      <c r="N127" s="32"/>
      <c r="O127" s="3"/>
      <c r="P127" s="32"/>
      <c r="Q127" s="5"/>
      <c r="R127" s="32"/>
      <c r="S127" s="32"/>
      <c r="T127" s="5"/>
      <c r="U127" s="5"/>
      <c r="V127" s="5"/>
      <c r="W127" s="5"/>
      <c r="X127" s="5"/>
      <c r="Y127" s="5"/>
      <c r="Z127" s="5"/>
      <c r="AA127" s="5"/>
      <c r="AB127" s="5"/>
      <c r="AC127" s="5"/>
    </row>
    <row r="128" spans="1:29" s="1" customFormat="1" ht="39.950000000000003" customHeight="1" x14ac:dyDescent="0.3">
      <c r="A128" s="5"/>
      <c r="B128" s="32"/>
      <c r="C128" s="32"/>
      <c r="D128" s="32"/>
      <c r="E128" s="5"/>
      <c r="F128" s="32"/>
      <c r="G128" s="32"/>
      <c r="H128" s="32"/>
      <c r="I128" s="32"/>
      <c r="J128" s="32"/>
      <c r="K128" s="5"/>
      <c r="L128" s="32"/>
      <c r="M128" s="5"/>
      <c r="N128" s="32"/>
      <c r="O128" s="3"/>
      <c r="P128" s="32"/>
      <c r="Q128" s="5"/>
      <c r="R128" s="32"/>
      <c r="S128" s="32"/>
      <c r="T128" s="5"/>
      <c r="U128" s="5"/>
      <c r="V128" s="5"/>
      <c r="W128" s="5"/>
      <c r="X128" s="5"/>
      <c r="Y128" s="5"/>
      <c r="Z128" s="5"/>
      <c r="AA128" s="5"/>
      <c r="AB128" s="5"/>
      <c r="AC128" s="5"/>
    </row>
    <row r="129" spans="1:29" s="1" customFormat="1" ht="39.950000000000003" customHeight="1" x14ac:dyDescent="0.3">
      <c r="A129" s="5"/>
      <c r="B129" s="32"/>
      <c r="C129" s="32"/>
      <c r="D129" s="32"/>
      <c r="E129" s="5"/>
      <c r="F129" s="32"/>
      <c r="G129" s="32"/>
      <c r="H129" s="32"/>
      <c r="I129" s="32"/>
      <c r="J129" s="32"/>
      <c r="K129" s="5"/>
      <c r="L129" s="32"/>
      <c r="M129" s="5"/>
      <c r="N129" s="32"/>
      <c r="O129" s="3"/>
      <c r="P129" s="32"/>
      <c r="Q129" s="5"/>
      <c r="R129" s="32"/>
      <c r="S129" s="32"/>
      <c r="T129" s="5"/>
      <c r="U129" s="5"/>
      <c r="V129" s="5"/>
      <c r="W129" s="5"/>
      <c r="X129" s="5"/>
      <c r="Y129" s="5"/>
      <c r="Z129" s="5"/>
      <c r="AA129" s="5"/>
      <c r="AB129" s="5"/>
      <c r="AC129" s="5"/>
    </row>
    <row r="130" spans="1:29" ht="39.950000000000003" customHeight="1" x14ac:dyDescent="0.3">
      <c r="B130" s="31"/>
      <c r="C130" s="621"/>
      <c r="D130" s="31"/>
      <c r="E130" s="31"/>
      <c r="F130" s="31"/>
      <c r="G130" s="31"/>
      <c r="H130" s="31"/>
      <c r="I130" s="31"/>
      <c r="J130" s="31"/>
      <c r="K130" s="31"/>
      <c r="L130" s="31"/>
      <c r="M130" s="31"/>
      <c r="N130" s="31"/>
      <c r="O130" s="31"/>
      <c r="P130" s="31"/>
      <c r="Q130" s="31"/>
      <c r="R130" s="31"/>
      <c r="S130" s="31"/>
    </row>
    <row r="131" spans="1:29" ht="39.950000000000003" customHeight="1" x14ac:dyDescent="0.3">
      <c r="B131" s="82"/>
      <c r="C131" s="621"/>
      <c r="D131" s="85"/>
      <c r="E131" s="9"/>
      <c r="F131" s="82"/>
      <c r="G131" s="82"/>
      <c r="H131" s="82"/>
      <c r="I131" s="82"/>
      <c r="J131" s="82"/>
      <c r="K131" s="9"/>
      <c r="L131" s="82"/>
      <c r="M131" s="9"/>
      <c r="N131" s="82"/>
      <c r="O131" s="9"/>
      <c r="P131" s="82"/>
      <c r="Q131" s="9"/>
      <c r="R131" s="82"/>
      <c r="S131" s="82"/>
    </row>
    <row r="132" spans="1:29" x14ac:dyDescent="0.3">
      <c r="C132" s="5" t="s">
        <v>26</v>
      </c>
    </row>
    <row r="133" spans="1:29" x14ac:dyDescent="0.3">
      <c r="C133" s="5" t="s">
        <v>26</v>
      </c>
    </row>
    <row r="134" spans="1:29" x14ac:dyDescent="0.3">
      <c r="C134" s="5" t="s">
        <v>26</v>
      </c>
    </row>
  </sheetData>
  <mergeCells count="14">
    <mergeCell ref="D6:L6"/>
    <mergeCell ref="C76:C77"/>
    <mergeCell ref="C85:C86"/>
    <mergeCell ref="C94:C95"/>
    <mergeCell ref="C103:C104"/>
    <mergeCell ref="C49:C50"/>
    <mergeCell ref="C67:C68"/>
    <mergeCell ref="Z15:AB15"/>
    <mergeCell ref="C130:C131"/>
    <mergeCell ref="C13:E13"/>
    <mergeCell ref="K13:M13"/>
    <mergeCell ref="G13:I13"/>
    <mergeCell ref="C112:C113"/>
    <mergeCell ref="C121:C12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E8743-1C0A-41F5-A617-58448D7ED574}">
  <dimension ref="A1:BP41"/>
  <sheetViews>
    <sheetView workbookViewId="0">
      <selection activeCell="B8" sqref="B8:F8"/>
    </sheetView>
  </sheetViews>
  <sheetFormatPr defaultRowHeight="15" x14ac:dyDescent="0.25"/>
  <cols>
    <col min="1" max="1" width="9.140625" style="30"/>
    <col min="2" max="2" width="12.42578125" style="30" customWidth="1"/>
    <col min="3" max="3" width="9.140625" style="30"/>
    <col min="4" max="4" width="41.28515625" style="30" customWidth="1"/>
    <col min="5" max="5" width="9.140625" style="30"/>
    <col min="6" max="6" width="28.5703125" style="30" customWidth="1"/>
    <col min="7" max="16384" width="9.140625" style="30"/>
  </cols>
  <sheetData>
    <row r="1" spans="1:68" customFormat="1" x14ac:dyDescent="0.25">
      <c r="A1" s="33"/>
      <c r="B1" s="33"/>
      <c r="C1" s="33"/>
      <c r="D1" s="33"/>
      <c r="E1" s="33"/>
      <c r="F1" s="33"/>
      <c r="G1" s="33"/>
      <c r="H1" s="33"/>
      <c r="I1" s="33"/>
      <c r="J1" s="33"/>
      <c r="K1" s="33"/>
      <c r="L1" s="33"/>
      <c r="M1" s="33"/>
      <c r="N1" s="33"/>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row>
    <row r="2" spans="1:68" customFormat="1" x14ac:dyDescent="0.25">
      <c r="A2" s="33"/>
      <c r="B2" s="33"/>
      <c r="C2" s="33"/>
      <c r="D2" s="33"/>
      <c r="E2" s="33"/>
      <c r="F2" s="33"/>
      <c r="G2" s="33"/>
      <c r="H2" s="33"/>
      <c r="I2" s="33"/>
      <c r="J2" s="33"/>
      <c r="K2" s="33"/>
      <c r="L2" s="33"/>
      <c r="M2" s="33"/>
      <c r="N2" s="33"/>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row>
    <row r="3" spans="1:68" customFormat="1" x14ac:dyDescent="0.25">
      <c r="A3" s="33"/>
      <c r="B3" s="33"/>
      <c r="C3" s="33"/>
      <c r="D3" s="33"/>
      <c r="E3" s="33"/>
      <c r="F3" s="33"/>
      <c r="G3" s="33"/>
      <c r="H3" s="33"/>
      <c r="I3" s="33"/>
      <c r="J3" s="33"/>
      <c r="K3" s="33"/>
      <c r="L3" s="33"/>
      <c r="M3" s="33"/>
      <c r="N3" s="33"/>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row>
    <row r="4" spans="1:68" customFormat="1" x14ac:dyDescent="0.25">
      <c r="A4" s="33"/>
      <c r="B4" s="33"/>
      <c r="C4" s="33"/>
      <c r="D4" s="33"/>
      <c r="E4" s="33"/>
      <c r="F4" s="33"/>
      <c r="G4" s="33"/>
      <c r="H4" s="33"/>
      <c r="I4" s="33"/>
      <c r="J4" s="33"/>
      <c r="K4" s="33"/>
      <c r="L4" s="33"/>
      <c r="M4" s="33"/>
      <c r="N4" s="33"/>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row>
    <row r="5" spans="1:68" customFormat="1" x14ac:dyDescent="0.25">
      <c r="A5" s="33"/>
      <c r="B5" s="33"/>
      <c r="C5" s="33"/>
      <c r="D5" s="33"/>
      <c r="E5" s="33"/>
      <c r="F5" s="33"/>
      <c r="G5" s="33"/>
      <c r="H5" s="33"/>
      <c r="I5" s="33"/>
      <c r="J5" s="33"/>
      <c r="K5" s="33"/>
      <c r="L5" s="33"/>
      <c r="M5" s="33"/>
      <c r="N5" s="33"/>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row>
    <row r="6" spans="1:68" customFormat="1" x14ac:dyDescent="0.25">
      <c r="A6" s="33"/>
      <c r="B6" s="33"/>
      <c r="C6" s="33"/>
      <c r="D6" s="33"/>
      <c r="E6" s="33"/>
      <c r="F6" s="33"/>
      <c r="G6" s="33"/>
      <c r="H6" s="33"/>
      <c r="I6" s="33"/>
      <c r="J6" s="33"/>
      <c r="K6" s="33"/>
      <c r="L6" s="33"/>
      <c r="M6" s="33"/>
      <c r="N6" s="33"/>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row>
    <row r="7" spans="1:68" customFormat="1" x14ac:dyDescent="0.25">
      <c r="A7" s="33"/>
      <c r="B7" s="33"/>
      <c r="C7" s="33"/>
      <c r="D7" s="33"/>
      <c r="E7" s="33"/>
      <c r="F7" s="33"/>
      <c r="G7" s="33"/>
      <c r="H7" s="33"/>
      <c r="I7" s="33"/>
      <c r="J7" s="33"/>
      <c r="K7" s="33"/>
      <c r="L7" s="33"/>
      <c r="M7" s="33"/>
      <c r="N7" s="33"/>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row>
    <row r="8" spans="1:68" customFormat="1" ht="66.75" x14ac:dyDescent="0.25">
      <c r="A8" s="33"/>
      <c r="B8" s="629" t="s">
        <v>376</v>
      </c>
      <c r="C8" s="629"/>
      <c r="D8" s="629"/>
      <c r="E8" s="629"/>
      <c r="F8" s="629"/>
      <c r="G8" s="400"/>
      <c r="H8" s="400"/>
      <c r="I8" s="400"/>
      <c r="J8" s="400"/>
      <c r="K8" s="33"/>
      <c r="L8" s="33"/>
      <c r="M8" s="33"/>
      <c r="N8" s="33"/>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row>
    <row r="9" spans="1:68" customFormat="1" x14ac:dyDescent="0.25">
      <c r="A9" s="33"/>
      <c r="B9" s="33"/>
      <c r="C9" s="33"/>
      <c r="D9" s="33"/>
      <c r="E9" s="33"/>
      <c r="F9" s="33"/>
      <c r="G9" s="33"/>
      <c r="H9" s="33"/>
      <c r="I9" s="33"/>
      <c r="J9" s="33"/>
      <c r="K9" s="33"/>
      <c r="L9" s="33"/>
      <c r="M9" s="33"/>
      <c r="N9" s="33"/>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row>
    <row r="10" spans="1:68" customFormat="1" ht="15.75" thickBot="1" x14ac:dyDescent="0.3">
      <c r="A10" s="33"/>
      <c r="B10" s="33"/>
      <c r="C10" s="33"/>
      <c r="D10" s="33"/>
      <c r="E10" s="33"/>
      <c r="F10" s="33"/>
      <c r="G10" s="33"/>
      <c r="H10" s="33"/>
      <c r="I10" s="33"/>
      <c r="J10" s="33"/>
      <c r="K10" s="33"/>
      <c r="L10" s="33"/>
      <c r="M10" s="33"/>
      <c r="N10" s="33"/>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row>
    <row r="11" spans="1:68" customFormat="1" ht="27.75" customHeight="1" thickBot="1" x14ac:dyDescent="0.3">
      <c r="A11" s="33"/>
      <c r="B11" s="396" t="s">
        <v>298</v>
      </c>
      <c r="C11" s="159"/>
      <c r="D11" s="160" t="s">
        <v>319</v>
      </c>
      <c r="E11" s="33"/>
      <c r="F11" s="396" t="s">
        <v>304</v>
      </c>
      <c r="G11" s="33"/>
      <c r="H11" s="33"/>
      <c r="I11" s="33"/>
      <c r="J11" s="33"/>
      <c r="K11" s="33"/>
      <c r="L11" s="33"/>
      <c r="M11" s="33"/>
      <c r="N11" s="33"/>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row>
    <row r="12" spans="1:68" customFormat="1" x14ac:dyDescent="0.25">
      <c r="A12" s="33"/>
      <c r="B12" s="397">
        <v>1</v>
      </c>
      <c r="C12" s="159"/>
      <c r="D12" s="397" t="s">
        <v>315</v>
      </c>
      <c r="E12" s="33"/>
      <c r="F12" s="397" t="s">
        <v>315</v>
      </c>
      <c r="G12" s="33"/>
      <c r="H12" s="33"/>
      <c r="I12" s="33"/>
      <c r="J12" s="33"/>
      <c r="K12" s="33"/>
      <c r="L12" s="33"/>
      <c r="M12" s="33"/>
      <c r="N12" s="33"/>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row>
    <row r="13" spans="1:68" customFormat="1" ht="15.75" thickBot="1" x14ac:dyDescent="0.3">
      <c r="A13" s="33"/>
      <c r="B13" s="398">
        <v>2</v>
      </c>
      <c r="C13" s="159"/>
      <c r="D13" s="399" t="s">
        <v>316</v>
      </c>
      <c r="E13" s="33"/>
      <c r="F13" s="398" t="s">
        <v>316</v>
      </c>
      <c r="G13" s="33"/>
      <c r="H13" s="33"/>
      <c r="I13" s="33"/>
      <c r="J13" s="33"/>
      <c r="K13" s="33"/>
      <c r="L13" s="33"/>
      <c r="M13" s="33"/>
      <c r="N13" s="33"/>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row>
    <row r="14" spans="1:68" customFormat="1" ht="15.75" thickBot="1" x14ac:dyDescent="0.3">
      <c r="A14" s="33"/>
      <c r="B14" s="398">
        <v>3</v>
      </c>
      <c r="C14" s="159"/>
      <c r="D14" s="159"/>
      <c r="E14" s="33"/>
      <c r="F14" s="399" t="s">
        <v>318</v>
      </c>
      <c r="G14" s="33"/>
      <c r="H14" s="33"/>
      <c r="I14" s="33"/>
      <c r="J14" s="33"/>
      <c r="K14" s="33"/>
      <c r="L14" s="33"/>
      <c r="M14" s="33"/>
      <c r="N14" s="33"/>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row>
    <row r="15" spans="1:68" customFormat="1" x14ac:dyDescent="0.25">
      <c r="A15" s="33"/>
      <c r="B15" s="398">
        <v>4</v>
      </c>
      <c r="C15" s="159"/>
      <c r="D15" s="159"/>
      <c r="E15" s="33"/>
      <c r="F15" s="33"/>
      <c r="G15" s="33"/>
      <c r="H15" s="33"/>
      <c r="I15" s="33"/>
      <c r="J15" s="33"/>
      <c r="K15" s="33"/>
      <c r="L15" s="33"/>
      <c r="M15" s="33"/>
      <c r="N15" s="33"/>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row>
    <row r="16" spans="1:68" customFormat="1" ht="15.75" thickBot="1" x14ac:dyDescent="0.3">
      <c r="A16" s="33"/>
      <c r="B16" s="399">
        <v>5</v>
      </c>
      <c r="C16" s="159"/>
      <c r="D16" s="159"/>
      <c r="E16" s="33"/>
      <c r="F16" s="33"/>
      <c r="G16" s="33"/>
      <c r="H16" s="33"/>
      <c r="I16" s="33"/>
      <c r="J16" s="33"/>
      <c r="K16" s="33"/>
      <c r="L16" s="33"/>
      <c r="M16" s="33"/>
      <c r="N16" s="33"/>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row>
    <row r="17" spans="1:68" customFormat="1" x14ac:dyDescent="0.25">
      <c r="A17" s="33"/>
      <c r="B17" s="33"/>
      <c r="C17" s="33"/>
      <c r="D17" s="33"/>
      <c r="E17" s="33"/>
      <c r="F17" s="33"/>
      <c r="G17" s="33"/>
      <c r="H17" s="33"/>
      <c r="I17" s="33"/>
      <c r="J17" s="33"/>
      <c r="K17" s="33"/>
      <c r="L17" s="33"/>
      <c r="M17" s="33"/>
      <c r="N17" s="33"/>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row>
    <row r="18" spans="1:68" customFormat="1" x14ac:dyDescent="0.25">
      <c r="A18" s="33"/>
      <c r="B18" s="33"/>
      <c r="C18" s="33"/>
      <c r="D18" s="33"/>
      <c r="E18" s="33"/>
      <c r="F18" s="33"/>
      <c r="G18" s="33"/>
      <c r="H18" s="33"/>
      <c r="I18" s="33"/>
      <c r="J18" s="33"/>
      <c r="K18" s="33"/>
      <c r="L18" s="33"/>
      <c r="M18" s="33"/>
      <c r="N18" s="33"/>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row>
    <row r="19" spans="1:68" customFormat="1" x14ac:dyDescent="0.25">
      <c r="A19" s="33"/>
      <c r="B19" s="33"/>
      <c r="C19" s="33"/>
      <c r="D19" s="33"/>
      <c r="E19" s="33"/>
      <c r="F19" s="33"/>
      <c r="G19" s="33"/>
      <c r="H19" s="33"/>
      <c r="I19" s="33"/>
      <c r="J19" s="33"/>
      <c r="K19" s="33"/>
      <c r="L19" s="33"/>
      <c r="M19" s="33"/>
      <c r="N19" s="33"/>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row>
    <row r="20" spans="1:68" customFormat="1" x14ac:dyDescent="0.25">
      <c r="A20" s="33"/>
      <c r="B20" s="33"/>
      <c r="C20" s="33"/>
      <c r="D20" s="33"/>
      <c r="E20" s="33"/>
      <c r="F20" s="33"/>
      <c r="G20" s="33"/>
      <c r="H20" s="33"/>
      <c r="I20" s="33"/>
      <c r="J20" s="33"/>
      <c r="K20" s="33"/>
      <c r="L20" s="33"/>
      <c r="M20" s="33"/>
      <c r="N20" s="33"/>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row>
    <row r="30" spans="1:68" x14ac:dyDescent="0.25">
      <c r="R30" s="393"/>
    </row>
    <row r="31" spans="1:68" x14ac:dyDescent="0.25">
      <c r="R31" s="393"/>
    </row>
    <row r="32" spans="1:68" x14ac:dyDescent="0.25">
      <c r="R32" s="393"/>
    </row>
    <row r="33" spans="18:24" ht="18" x14ac:dyDescent="0.25">
      <c r="R33" s="393"/>
      <c r="X33" s="394"/>
    </row>
    <row r="34" spans="18:24" x14ac:dyDescent="0.25">
      <c r="R34" s="393"/>
      <c r="X34" s="393"/>
    </row>
    <row r="35" spans="18:24" x14ac:dyDescent="0.25">
      <c r="R35" s="393"/>
      <c r="X35" s="393"/>
    </row>
    <row r="36" spans="18:24" x14ac:dyDescent="0.25">
      <c r="R36" s="393"/>
      <c r="X36" s="393"/>
    </row>
    <row r="37" spans="18:24" ht="20.25" x14ac:dyDescent="0.25">
      <c r="R37" s="395"/>
      <c r="X37" s="393"/>
    </row>
    <row r="38" spans="18:24" x14ac:dyDescent="0.25">
      <c r="X38" s="393"/>
    </row>
    <row r="39" spans="18:24" x14ac:dyDescent="0.25">
      <c r="X39" s="393"/>
    </row>
    <row r="40" spans="18:24" x14ac:dyDescent="0.25">
      <c r="X40" s="393"/>
    </row>
    <row r="41" spans="18:24" ht="20.25" x14ac:dyDescent="0.25">
      <c r="X41" s="278"/>
    </row>
  </sheetData>
  <mergeCells count="1">
    <mergeCell ref="B8:F8"/>
  </mergeCells>
  <conditionalFormatting sqref="R30:R36">
    <cfRule type="colorScale" priority="3">
      <colorScale>
        <cfvo type="num" val="1"/>
        <cfvo type="num" val="3"/>
        <cfvo type="num" val="5"/>
        <color rgb="FFFF0000"/>
        <color rgb="FFFFEB84"/>
        <color rgb="FF00B050"/>
      </colorScale>
    </cfRule>
  </conditionalFormatting>
  <conditionalFormatting sqref="R37">
    <cfRule type="colorScale" priority="2">
      <colorScale>
        <cfvo type="num" val="1"/>
        <cfvo type="num" val="3"/>
        <cfvo type="num" val="5"/>
        <color rgb="FFFF0000"/>
        <color rgb="FFFFEB84"/>
        <color rgb="FF00B050"/>
      </colorScale>
    </cfRule>
  </conditionalFormatting>
  <conditionalFormatting sqref="X41">
    <cfRule type="cellIs" dxfId="5" priority="1" operator="greaterThan">
      <formula>10000</formula>
    </cfRule>
  </conditionalFormatting>
  <dataValidations count="1">
    <dataValidation type="list" allowBlank="1" showInputMessage="1" showErrorMessage="1" sqref="R30:R36" xr:uid="{BDF29D28-1084-4A6C-AE67-977361E0E5CF}">
      <formula1>$B$12:$B$16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How to use this tracker</vt:lpstr>
      <vt:lpstr>Useful information</vt:lpstr>
      <vt:lpstr>EXAMPLE Meal Plan</vt:lpstr>
      <vt:lpstr>EXAMPLE Fitness Tracker</vt:lpstr>
      <vt:lpstr>Meal Plan</vt:lpstr>
      <vt:lpstr>Fitness Tracker</vt:lpstr>
      <vt:lpstr>Training Plan</vt:lpstr>
      <vt:lpstr>Exercise List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Boov</dc:creator>
  <cp:lastModifiedBy>Bhuvan Kandel</cp:lastModifiedBy>
  <dcterms:created xsi:type="dcterms:W3CDTF">2023-09-07T03:59:50Z</dcterms:created>
  <dcterms:modified xsi:type="dcterms:W3CDTF">2024-02-21T01:21:02Z</dcterms:modified>
</cp:coreProperties>
</file>